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μαμα" sheetId="1" r:id="rId1"/>
    <sheet name="παππούς" sheetId="2" r:id="rId2"/>
  </sheets>
  <definedNames>
    <definedName name="_xlnm._FilterDatabase" localSheetId="0" hidden="1">μαμα!$C$1:$C$53</definedName>
  </definedNames>
  <calcPr calcId="125725"/>
</workbook>
</file>

<file path=xl/calcChain.xml><?xml version="1.0" encoding="utf-8"?>
<calcChain xmlns="http://schemas.openxmlformats.org/spreadsheetml/2006/main">
  <c r="P4" i="2"/>
  <c r="P2"/>
  <c r="P3"/>
  <c r="P5"/>
  <c r="P6"/>
  <c r="S8" l="1"/>
  <c r="N8"/>
  <c r="L8"/>
  <c r="K8"/>
  <c r="J8"/>
  <c r="I8"/>
  <c r="H8"/>
  <c r="G8"/>
  <c r="K52" i="1"/>
  <c r="L52"/>
  <c r="Q49"/>
  <c r="Q48"/>
  <c r="Q47"/>
  <c r="P45"/>
  <c r="Q46"/>
  <c r="Q44"/>
  <c r="Q43"/>
  <c r="P42"/>
  <c r="Q8" i="2" l="1"/>
  <c r="P8"/>
  <c r="Q10" i="1"/>
  <c r="G52"/>
  <c r="P41"/>
  <c r="Q40"/>
  <c r="P39"/>
  <c r="Q38"/>
  <c r="Q37"/>
  <c r="Q36"/>
  <c r="Q35"/>
  <c r="Q34"/>
  <c r="P33"/>
  <c r="Q32"/>
  <c r="Q16"/>
  <c r="Q12"/>
  <c r="Q31"/>
  <c r="Q30"/>
  <c r="P29" l="1"/>
  <c r="P28"/>
  <c r="P5"/>
  <c r="P6" l="1"/>
  <c r="P4"/>
  <c r="P27" l="1"/>
  <c r="P25"/>
  <c r="P26"/>
  <c r="P24"/>
  <c r="P23"/>
  <c r="P22"/>
  <c r="P21" l="1"/>
  <c r="P20" l="1"/>
  <c r="P19"/>
  <c r="P18"/>
  <c r="P17"/>
  <c r="P15" l="1"/>
  <c r="P14" l="1"/>
  <c r="P13"/>
  <c r="P11" l="1"/>
  <c r="P9"/>
  <c r="P8"/>
  <c r="P7" l="1"/>
  <c r="J52" l="1"/>
  <c r="I52"/>
  <c r="P2"/>
  <c r="N52" l="1"/>
  <c r="P52"/>
  <c r="Q52"/>
  <c r="H52"/>
</calcChain>
</file>

<file path=xl/sharedStrings.xml><?xml version="1.0" encoding="utf-8"?>
<sst xmlns="http://schemas.openxmlformats.org/spreadsheetml/2006/main" count="329" uniqueCount="199">
  <si>
    <t>Όνομα</t>
  </si>
  <si>
    <t>Περιοχή</t>
  </si>
  <si>
    <t>ποσό με ΖΗΛ-π.χ.-1</t>
  </si>
  <si>
    <t>ημερομηνία δημιουργίας</t>
  </si>
  <si>
    <t>ημερομηνία απαίτησης</t>
  </si>
  <si>
    <t>ενημέρωση</t>
  </si>
  <si>
    <t>ηθικώς ΠΡΕΠΕΙ</t>
  </si>
  <si>
    <t>αΑ</t>
  </si>
  <si>
    <t>2020-2ος</t>
  </si>
  <si>
    <t>ενοίκιο</t>
  </si>
  <si>
    <t>από 2018-10ος</t>
  </si>
  <si>
    <t>4συμβόλαια</t>
  </si>
  <si>
    <t>3συμβόλαια</t>
  </si>
  <si>
    <t>χάρτης</t>
  </si>
  <si>
    <t>παρατηρήσεις</t>
  </si>
  <si>
    <t>από αρχικό για κ-15-17</t>
  </si>
  <si>
    <t>2020-6ος</t>
  </si>
  <si>
    <t>προς διαμόρφωση χαρτών</t>
  </si>
  <si>
    <t>θέση 1</t>
  </si>
  <si>
    <t>θέση 2</t>
  </si>
  <si>
    <t>θέση 5</t>
  </si>
  <si>
    <t>θέση 6</t>
  </si>
  <si>
    <t>θέση 9</t>
  </si>
  <si>
    <t>θέση 14</t>
  </si>
  <si>
    <t>θέση 17</t>
  </si>
  <si>
    <t>θέση 20</t>
  </si>
  <si>
    <t>θέση 34</t>
  </si>
  <si>
    <t>2020-7ος</t>
  </si>
  <si>
    <t>θέση 7-2</t>
  </si>
  <si>
    <r>
      <t>νικολή έχεις ΚΑΙ σε μένα υποχρέωση {</t>
    </r>
    <r>
      <rPr>
        <sz val="8"/>
        <color rgb="FFFF0000"/>
        <rFont val="Arial"/>
        <family val="2"/>
        <charset val="161"/>
      </rPr>
      <t xml:space="preserve"> ΙΔΕ 129-44</t>
    </r>
  </si>
  <si>
    <t>ευχαριστώ για την επικοινωνία /// ΑΓΑΠΕ = μη ΥΦΙΣΤΑΜΕΝΗ η ''ΤΟΓΚΑ''</t>
  </si>
  <si>
    <t>1.998 έως 2.016</t>
  </si>
  <si>
    <t>2.016 έως 2.019</t>
  </si>
  <si>
    <t>3 συμβόλαια</t>
  </si>
  <si>
    <t>1998 - Κύρος</t>
  </si>
  <si>
    <t>1συμβόλαιο</t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</si>
  <si>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&amp; ΔΕΝ την πιστεύουμε &amp; προς zηλ </t>
    </r>
    <r>
      <rPr>
        <sz val="8"/>
        <color rgb="FFFF0000"/>
        <rFont val="Arial"/>
        <family val="2"/>
        <charset val="161"/>
      </rPr>
      <t>ΤΟΓΚΑ ΙΔΕ 129-43</t>
    </r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</si>
  <si>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προς zηλ </t>
    </r>
    <r>
      <rPr>
        <sz val="8"/>
        <color rgb="FFFF0000"/>
        <rFont val="Arial"/>
        <family val="2"/>
        <charset val="161"/>
      </rPr>
      <t>ΤΟΓΚΑ ΙΔΕ 129-10</t>
    </r>
  </si>
  <si>
    <t>ΥΠΟΧΡΕΩΤΙΚΑ</t>
  </si>
  <si>
    <t>6συμβόλαια</t>
  </si>
  <si>
    <t>ποσό αρχικής οφειλής</t>
  </si>
  <si>
    <t>συμβόλαια</t>
  </si>
  <si>
    <t>θέση 50</t>
  </si>
  <si>
    <t>θέση 52</t>
  </si>
  <si>
    <t>θέση 54</t>
  </si>
  <si>
    <t>θέση 55</t>
  </si>
  <si>
    <t>1998(6)</t>
  </si>
  <si>
    <t>Παναγία</t>
  </si>
  <si>
    <t>Πρίνος</t>
  </si>
  <si>
    <t>Ποταμιά</t>
  </si>
  <si>
    <t>Μαριές</t>
  </si>
  <si>
    <t>Θεολόγος</t>
  </si>
  <si>
    <t>Λιμενάρια</t>
  </si>
  <si>
    <t>Σωτήρος</t>
  </si>
  <si>
    <t>Ραχώνι</t>
  </si>
  <si>
    <t>2002 &amp; 2003</t>
  </si>
  <si>
    <t>2 συμβόλαια</t>
  </si>
  <si>
    <t>6 συμβόλαια</t>
  </si>
  <si>
    <t>1 συμβόλαιο</t>
  </si>
  <si>
    <t>5 συμβόλαια</t>
  </si>
  <si>
    <t>το 2007</t>
  </si>
  <si>
    <t>Καληράχη</t>
  </si>
  <si>
    <t>4 συμβόλαια</t>
  </si>
  <si>
    <t>το 2002</t>
  </si>
  <si>
    <t>το 2003</t>
  </si>
  <si>
    <t>το 2004</t>
  </si>
  <si>
    <t>το 2005</t>
  </si>
  <si>
    <t>το 1998</t>
  </si>
  <si>
    <t>το 2008</t>
  </si>
  <si>
    <t>το 2010</t>
  </si>
  <si>
    <t>θέση 102</t>
  </si>
  <si>
    <t>θέση 103</t>
  </si>
  <si>
    <t>θέση 104</t>
  </si>
  <si>
    <t>θέση 105</t>
  </si>
  <si>
    <t>θέση 106</t>
  </si>
  <si>
    <t>θέση 108</t>
  </si>
  <si>
    <t>θέση 113</t>
  </si>
  <si>
    <t>θέση 114</t>
  </si>
  <si>
    <t>θέση 117</t>
  </si>
  <si>
    <t>θέση 118</t>
  </si>
  <si>
    <t>θέση 119</t>
  </si>
  <si>
    <t>θέση 120</t>
  </si>
  <si>
    <t>το 2001</t>
  </si>
  <si>
    <t>7 συμβόλαια + ΤΟΓΚΑ ρευστά</t>
  </si>
  <si>
    <t>θέση 1κ</t>
  </si>
  <si>
    <t>προς κ. Τερζίδη Κύρο</t>
  </si>
  <si>
    <t>καθεστώς</t>
  </si>
  <si>
    <t>&amp; ΤΟΓΚΑ &amp; ΔΟΛΟΣ</t>
  </si>
  <si>
    <t>ΔΟΛΟΣ</t>
  </si>
  <si>
    <t>ΤΟΓΚΑ</t>
  </si>
  <si>
    <t>το 1989</t>
  </si>
  <si>
    <t>&amp; ΤΟΓΚΑ σε ρευστά {βοήθεια για φόρους}</t>
  </si>
  <si>
    <t>1997 &amp; 1998</t>
  </si>
  <si>
    <t>17 συμβόλαια</t>
  </si>
  <si>
    <t>το 2016</t>
  </si>
  <si>
    <t>9 συμβόλαια</t>
  </si>
  <si>
    <t>7 συμβόλαια</t>
  </si>
  <si>
    <t>θέση 19κ</t>
  </si>
  <si>
    <t>θέση 6κ</t>
  </si>
  <si>
    <t>1999 &amp; 2000</t>
  </si>
  <si>
    <r>
      <t>ευχαριστώ για την επικοινωνία /// ΑΓΑΠΕ = μη ΥΦΙΣΤΑΜΕΝΗ η ''ΤΟΓΚΑ''</t>
    </r>
    <r>
      <rPr>
        <sz val="8"/>
        <rFont val="Arial"/>
        <family val="2"/>
        <charset val="161"/>
      </rPr>
      <t xml:space="preserve"> //// ΑΝ όχι ΤΟΓΚΑ = 32.123</t>
    </r>
  </si>
  <si>
    <t>το 2006</t>
  </si>
  <si>
    <t>2005 &amp; 2008</t>
  </si>
  <si>
    <t>θέση 129</t>
  </si>
  <si>
    <t>θέση 129κ</t>
  </si>
  <si>
    <t>το 1993</t>
  </si>
  <si>
    <t>θέση 131</t>
  </si>
  <si>
    <t>θέση 131κ</t>
  </si>
  <si>
    <t>το 1981</t>
  </si>
  <si>
    <t>ΑΝ όχι ΤΟΓΚΑ  , απαίτηση 13/11/2025 = 2.099€ {υποχρεωτικά = 2.014 &amp; ηθικώς πρέπει = 85€}</t>
  </si>
  <si>
    <t>το 2011</t>
  </si>
  <si>
    <t>θέση 147</t>
  </si>
  <si>
    <t>1998 έως 2001</t>
  </si>
  <si>
    <t>αν ΤΟΓΚΑ το 7ο συμβόλαιο προσαυξάνεται κατά 15.522€</t>
  </si>
  <si>
    <t>θέση 148</t>
  </si>
  <si>
    <t>αν ΤΟΓΚΑ η απαίτηση (''υποχρεωτικά'') = 102.138€</t>
  </si>
  <si>
    <t>ΑΝ καθεστώς ΤΟΓΚΑΣ = 21.424€ {υποχρεωτικά}</t>
  </si>
  <si>
    <t>θέση 149</t>
  </si>
  <si>
    <t>ΑΝ καθεστώς ΤΟΓΚΑΣ , απαίτηση = 17.675€ (''υποχρεωτικά'')</t>
  </si>
  <si>
    <t>ΑΝ όχι ΤΟΓΚΑ  , απαίτηση 05/12/2025 = 3.812€ {υποχρεωτικά = 2.548 &amp; ηθικώς πρέπει = 1.264€}</t>
  </si>
  <si>
    <t>ΑΝ όχι ΤΟΓΚΑ  , απαίτηση 05/12/2025 = 11.506€ {υποχρεωτικά = 8.364 &amp; ηθικώς πρέπει = 3.122€}</t>
  </si>
  <si>
    <t>αν ΤΟΓΚΑ η απαίτηση (''υποχρεωτικά'') = 20.543€</t>
  </si>
  <si>
    <t>2000 &amp; 2001</t>
  </si>
  <si>
    <t>13 συμβόλαια</t>
  </si>
  <si>
    <t>2000 έως 2021</t>
  </si>
  <si>
    <t>ΑΝ όχι ΤΟΓΚΑ  , απαίτηση = 74.771€ {υποχρεωτικά = 54.605 &amp; ηθικώς πρέπει = 20.167€}</t>
  </si>
  <si>
    <t>ΑΝ όχι ΤΟΓΚΑ  , απαίτηση = 14.897€ {υποχρεωτικά = 10.217 &amp; ηθικώς πρέπει = 4.680€}</t>
  </si>
  <si>
    <t>1998 έως 2021</t>
  </si>
  <si>
    <t>θέση 150</t>
  </si>
  <si>
    <t>11 συμβόλαια</t>
  </si>
  <si>
    <t>2003 έως 2021</t>
  </si>
  <si>
    <t>ΑΝ όχι ΤΟΓΚΑ  , απαίτηση = 35.845€ {υποχρεωτικά = 17.961 &amp; ηθικώς πρέπει = 17.884€}</t>
  </si>
  <si>
    <t>αν ΌΧΙ σε καθεστώς ΤΟΓΚΑΣ  , απαίτηση  = 62.837€ {υποχρεωτικά = 43.860 &amp; ηθικώς πρέπει = 18.979€}</t>
  </si>
  <si>
    <t>ΑΝ όχι ΤΟΓΚΑ  , απαίτηση = 59.655€ {υποχρεωτικά = 32.975 &amp; ηθικώς πρέπει = 21.471€}</t>
  </si>
  <si>
    <t>2002-3-4-5</t>
  </si>
  <si>
    <t>αν ΌΧΙ σε καθεστώς ΤΟΓΚΑΣ  , απαίτηση  = 44.672€ {υποχρεωτικά = 30.009 &amp; ηθικώς πρέπει = 14.663€}</t>
  </si>
  <si>
    <t>θέση 151</t>
  </si>
  <si>
    <t>αν ΤΟΓΚΑ η απαίτηση (''υποχρεωτικά'') = 5.294€</t>
  </si>
  <si>
    <r>
      <t xml:space="preserve">μαμά = </t>
    </r>
    <r>
      <rPr>
        <b/>
        <sz val="8"/>
        <color rgb="FF0070C0"/>
        <rFont val="Arial"/>
        <family val="2"/>
        <charset val="161"/>
      </rPr>
      <t>κάποιοι έχουν πληρώσε</t>
    </r>
    <r>
      <rPr>
        <sz val="8"/>
        <rFont val="Arial"/>
        <family val="2"/>
        <charset val="161"/>
      </rPr>
      <t>ι {ΑΝ τα συμβόλαια εκτός 5ο-7ο ΌΧΙ σε καθεστώς ΤΟΓΚΑΣ απαίτηση = 61.719€</t>
    </r>
  </si>
  <si>
    <t>θέση 152</t>
  </si>
  <si>
    <t>θέση 153</t>
  </si>
  <si>
    <t>26 συμβόλαια</t>
  </si>
  <si>
    <t>μια ζωή</t>
  </si>
  <si>
    <t>αν ΌΧΙ σε καθεστώς ΤΟΓΚΑΣ  , απαίτηση  = 79.930€ {υποχρεωτικά = 50.053€ &amp; ηθικώς πρέπει = 29.874€}</t>
  </si>
  <si>
    <t>θέση 154</t>
  </si>
  <si>
    <t>θέση 155</t>
  </si>
  <si>
    <t>Λιμένας</t>
  </si>
  <si>
    <t>θέση 156</t>
  </si>
  <si>
    <t>ΑΝ σε καθεστώς ΤΟΓΚΑΣ η απαίτηση (''υποχρεωτικά'') = 26.322€</t>
  </si>
  <si>
    <t>1600€ φέσι 2/11ου έως 8/1ου /// ΑΜΕΣΑ μεταγραφή &amp; κ-15-17  ΜΕ χρήματα της μαμάς /// αν ΌΧΙ σε καθεστώς ΤΟΓΚΑΣ απαίτηση = 4.932€</t>
  </si>
  <si>
    <t>θέση 157</t>
  </si>
  <si>
    <t>2007 &amp; 2008</t>
  </si>
  <si>
    <t>ΑΝ σε καθεστώς ΤΟΓΚΑΣ η απαίτηση (''υποχρεωτικά'') = 36.079€</t>
  </si>
  <si>
    <t>θέση 158</t>
  </si>
  <si>
    <t>θέση 160</t>
  </si>
  <si>
    <t>287λ = πληρωμή κ-15-17 &amp; μεταγραφής από ΑΓΑΠΕ</t>
  </si>
  <si>
    <t>αν ΤΟΓΚΑ η απαίτηση (''υποχρεωτικά'') = 64.866€</t>
  </si>
  <si>
    <t>41 συμβόλαια</t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</si>
  <si>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 xml:space="preserve">ΤΟΓΚΑΣ </t>
    </r>
    <r>
      <rPr>
        <sz val="8"/>
        <rFont val="Arial"/>
        <family val="2"/>
        <charset val="161"/>
      </rPr>
      <t>/// αν ΌΧΙ σε καθεστώς ΤΟΓΚΑΣ  , απαίτηση  = 286.838€</t>
    </r>
  </si>
  <si>
    <t>16 συμβόλαια</t>
  </si>
  <si>
    <t>1999 έως 2008</t>
  </si>
  <si>
    <t>αν ΌΧΙ σε καθεστώς ΤΟΓΚΑΣ  , απαίτηση  = 79.199€ {υποχρεωτικά = 50.426€ &amp; ηθικώς πρέπει = 28.773€}</t>
  </si>
  <si>
    <t>287λ</t>
  </si>
  <si>
    <t>αν ΤΟΓΚΑ η απαίτηση (''υποχρεωτικά'') = 33.778€</t>
  </si>
  <si>
    <t>ΑΝ σε καθεστώς ΤΟΓΚΑΣ η απαίτηση (''υποχρεωτικά'') = 168.188€</t>
  </si>
  <si>
    <t>2003 &amp; 2005 &amp; 2019(4)</t>
  </si>
  <si>
    <t>ΑΚΥΡΟΣ ο οιοσδήποτε στιγματισμός ως ΤΟΓΚΑΤΖΗΔΕΣ</t>
  </si>
  <si>
    <t>ΑΝ όχι ΤΟΓΚΑ  , απαίτηση  = 40.858€ {υποχρεωτικά = 31.353€ &amp; ηθικώς πρέπει = 9.504€}</t>
  </si>
  <si>
    <t>2001 έως 2020</t>
  </si>
  <si>
    <t>14 συμβόλαια</t>
  </si>
  <si>
    <t>2000 έως 2019</t>
  </si>
  <si>
    <t>ΑΝ όχι ΤΟΓΚΑ  , απαίτηση = 119.267€ {υποχρεωτικά = 80.776 &amp; ηθικώς πρέπει = 38.512€}</t>
  </si>
  <si>
    <t>θέση 161</t>
  </si>
  <si>
    <t>ΑΝ σε καθεστώς ΤΟΓΚΑΣ η απαίτηση (''υποχρεωτικά'') = 14.409€</t>
  </si>
  <si>
    <t>θέση 162</t>
  </si>
  <si>
    <t>2009 &amp; 2010</t>
  </si>
  <si>
    <t>ΑΝ σε καθεστώς ΤΟΓΚΑΣ η απαίτηση (''υποχρεωτικά'') = 21.556€</t>
  </si>
  <si>
    <t>21συμβόλαια</t>
  </si>
  <si>
    <t>1998 έως 2013</t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</si>
  <si>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 xml:space="preserve">ΤΟΓΚΑΣ </t>
    </r>
    <r>
      <rPr>
        <sz val="8"/>
        <rFont val="Arial"/>
        <family val="2"/>
        <charset val="161"/>
      </rPr>
      <t>/// αν ΌΧΙ σε καθεστώς ΤΟΓΚΑΣ  , απαίτηση  = 118.705</t>
    </r>
  </si>
  <si>
    <t>θέση 163</t>
  </si>
  <si>
    <t>θέση 164</t>
  </si>
  <si>
    <t>ΑΝ σε καθεστώς ΤΟΓΚΑΣ η απαίτηση (''υποχρεωτικά'') = 29.258€</t>
  </si>
  <si>
    <t>αν ΌΧΙ σε καθεστώς ΤΟΓΚΑΣ  , απαίτηση  = 54.350€ {υποχρεωτικά = 35.174€ &amp; ηθικώς πρέπει = 19.176€}</t>
  </si>
  <si>
    <t>θέση 165</t>
  </si>
  <si>
    <t>2005 &amp; 2014-2015-2016</t>
  </si>
  <si>
    <t>ΑΝ σε καθεστώς ΤΟΓΚΑΣ η απαίτηση (''υποχρεωτικά'') = 142.634€</t>
  </si>
  <si>
    <t>θέση 166</t>
  </si>
  <si>
    <t>ΚΑΛΗΡΑΧΗ</t>
  </si>
  <si>
    <t>16συμβόλαια</t>
  </si>
  <si>
    <t>1998 έως 2019</t>
  </si>
  <si>
    <t>θέση 167</t>
  </si>
  <si>
    <t>΄το 1999</t>
  </si>
  <si>
    <t>ΑΝ σε καθεστώς ΤΟΓΚΑΣ η απαίτηση (''υποχρεωτικά'') = 30.182€</t>
  </si>
  <si>
    <t>ΑΝ σε καθεστώς ΤΟΓΚΑΣ η απαίτηση (''υποχρεωτικά'') = 379.597€</t>
  </si>
  <si>
    <t>από αρχικό για ταμεία[+ΦΠΑ]</t>
  </si>
  <si>
    <t>από αρχικό για ΦΠΑ</t>
  </si>
  <si>
    <t>από αρχικό για φόρο εισοδήματος</t>
  </si>
  <si>
    <t>ΑΝ όχι ΤΟΓΚΑ = 38.054€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</si>
</sst>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rgb="FFFF0000"/>
      <name val="Arial"/>
      <family val="2"/>
      <charset val="161"/>
    </font>
    <font>
      <b/>
      <sz val="9"/>
      <color theme="1"/>
      <name val="Arial"/>
      <family val="2"/>
      <charset val="161"/>
    </font>
    <font>
      <sz val="9"/>
      <name val="Arial"/>
      <family val="2"/>
      <charset val="161"/>
    </font>
    <font>
      <sz val="8"/>
      <color rgb="FF00B050"/>
      <name val="Arial"/>
      <family val="2"/>
      <charset val="161"/>
    </font>
    <font>
      <sz val="8"/>
      <name val="Arial"/>
      <family val="2"/>
      <charset val="161"/>
    </font>
    <font>
      <b/>
      <sz val="9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u val="singleAccounting"/>
      <sz val="9"/>
      <color rgb="FFFF000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25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</cellStyleXfs>
  <cellXfs count="96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43" fontId="2" fillId="0" borderId="1" xfId="1" applyFont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14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/>
    <xf numFmtId="43" fontId="7" fillId="0" borderId="1" xfId="1" applyFont="1" applyBorder="1"/>
    <xf numFmtId="0" fontId="7" fillId="0" borderId="0" xfId="0" applyFont="1"/>
    <xf numFmtId="43" fontId="2" fillId="0" borderId="1" xfId="1" applyFont="1" applyFill="1" applyBorder="1"/>
    <xf numFmtId="0" fontId="6" fillId="0" borderId="1" xfId="0" applyFont="1" applyBorder="1" applyAlignment="1">
      <alignment wrapText="1"/>
    </xf>
    <xf numFmtId="164" fontId="2" fillId="0" borderId="1" xfId="1" applyNumberFormat="1" applyFont="1" applyBorder="1"/>
    <xf numFmtId="164" fontId="7" fillId="0" borderId="1" xfId="1" applyNumberFormat="1" applyFont="1" applyBorder="1"/>
    <xf numFmtId="164" fontId="2" fillId="0" borderId="0" xfId="1" applyNumberFormat="1" applyFont="1"/>
    <xf numFmtId="164" fontId="2" fillId="2" borderId="4" xfId="1" applyNumberFormat="1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14" fontId="2" fillId="0" borderId="1" xfId="0" applyNumberFormat="1" applyFont="1" applyBorder="1" applyAlignment="1">
      <alignment horizontal="center"/>
    </xf>
    <xf numFmtId="43" fontId="2" fillId="6" borderId="1" xfId="1" applyFont="1" applyFill="1" applyBorder="1"/>
    <xf numFmtId="0" fontId="2" fillId="2" borderId="4" xfId="0" applyFont="1" applyFill="1" applyBorder="1" applyAlignment="1">
      <alignment horizontal="center" wrapText="1"/>
    </xf>
    <xf numFmtId="164" fontId="2" fillId="0" borderId="2" xfId="1" applyNumberFormat="1" applyFont="1" applyBorder="1"/>
    <xf numFmtId="14" fontId="2" fillId="0" borderId="2" xfId="0" applyNumberFormat="1" applyFont="1" applyBorder="1"/>
    <xf numFmtId="14" fontId="2" fillId="0" borderId="2" xfId="0" applyNumberFormat="1" applyFont="1" applyBorder="1" applyAlignment="1">
      <alignment horizontal="center"/>
    </xf>
    <xf numFmtId="0" fontId="2" fillId="0" borderId="2" xfId="0" applyFont="1" applyBorder="1"/>
    <xf numFmtId="43" fontId="2" fillId="0" borderId="2" xfId="1" applyFont="1" applyBorder="1"/>
    <xf numFmtId="43" fontId="2" fillId="6" borderId="3" xfId="1" applyFont="1" applyFill="1" applyBorder="1"/>
    <xf numFmtId="0" fontId="9" fillId="0" borderId="1" xfId="0" applyFont="1" applyBorder="1" applyAlignment="1">
      <alignment wrapText="1"/>
    </xf>
    <xf numFmtId="0" fontId="9" fillId="0" borderId="2" xfId="0" applyFont="1" applyBorder="1" applyAlignment="1">
      <alignment wrapText="1"/>
    </xf>
    <xf numFmtId="1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164" fontId="2" fillId="0" borderId="1" xfId="1" applyNumberFormat="1" applyFont="1" applyFill="1" applyBorder="1"/>
    <xf numFmtId="164" fontId="2" fillId="0" borderId="3" xfId="1" applyNumberFormat="1" applyFont="1" applyFill="1" applyBorder="1"/>
    <xf numFmtId="0" fontId="2" fillId="0" borderId="0" xfId="0" applyFont="1" applyFill="1"/>
    <xf numFmtId="0" fontId="11" fillId="0" borderId="1" xfId="0" applyFont="1" applyBorder="1" applyAlignment="1">
      <alignment wrapText="1"/>
    </xf>
    <xf numFmtId="164" fontId="2" fillId="0" borderId="1" xfId="1" applyNumberFormat="1" applyFont="1" applyBorder="1" applyAlignment="1">
      <alignment horizontal="center"/>
    </xf>
    <xf numFmtId="43" fontId="2" fillId="7" borderId="1" xfId="1" applyFont="1" applyFill="1" applyBorder="1"/>
    <xf numFmtId="164" fontId="2" fillId="0" borderId="1" xfId="1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left" wrapText="1"/>
    </xf>
    <xf numFmtId="14" fontId="2" fillId="6" borderId="1" xfId="0" applyNumberFormat="1" applyFont="1" applyFill="1" applyBorder="1"/>
    <xf numFmtId="0" fontId="13" fillId="0" borderId="1" xfId="0" applyFont="1" applyBorder="1" applyAlignment="1">
      <alignment horizontal="left" wrapText="1"/>
    </xf>
    <xf numFmtId="164" fontId="2" fillId="0" borderId="1" xfId="1" applyNumberFormat="1" applyFont="1" applyFill="1" applyBorder="1" applyAlignment="1"/>
    <xf numFmtId="43" fontId="11" fillId="0" borderId="1" xfId="1" applyFont="1" applyFill="1" applyBorder="1"/>
    <xf numFmtId="14" fontId="6" fillId="0" borderId="1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164" fontId="9" fillId="2" borderId="4" xfId="1" applyNumberFormat="1" applyFont="1" applyFill="1" applyBorder="1" applyAlignment="1">
      <alignment horizontal="center" wrapText="1"/>
    </xf>
    <xf numFmtId="164" fontId="9" fillId="0" borderId="2" xfId="1" applyNumberFormat="1" applyFont="1" applyBorder="1"/>
    <xf numFmtId="164" fontId="9" fillId="0" borderId="1" xfId="1" applyNumberFormat="1" applyFont="1" applyBorder="1"/>
    <xf numFmtId="164" fontId="9" fillId="0" borderId="1" xfId="1" applyNumberFormat="1" applyFont="1" applyFill="1" applyBorder="1"/>
    <xf numFmtId="164" fontId="7" fillId="2" borderId="1" xfId="1" applyNumberFormat="1" applyFont="1" applyFill="1" applyBorder="1"/>
    <xf numFmtId="14" fontId="9" fillId="0" borderId="1" xfId="0" applyNumberFormat="1" applyFont="1" applyBorder="1" applyAlignment="1">
      <alignment horizontal="center"/>
    </xf>
    <xf numFmtId="164" fontId="2" fillId="3" borderId="4" xfId="1" applyNumberFormat="1" applyFont="1" applyFill="1" applyBorder="1" applyAlignment="1">
      <alignment horizontal="center" wrapText="1"/>
    </xf>
    <xf numFmtId="164" fontId="10" fillId="3" borderId="2" xfId="1" applyNumberFormat="1" applyFont="1" applyFill="1" applyBorder="1" applyAlignment="1">
      <alignment horizontal="center"/>
    </xf>
    <xf numFmtId="164" fontId="2" fillId="6" borderId="2" xfId="1" applyNumberFormat="1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164" fontId="2" fillId="6" borderId="1" xfId="1" applyNumberFormat="1" applyFont="1" applyFill="1" applyBorder="1" applyAlignment="1">
      <alignment horizontal="center"/>
    </xf>
    <xf numFmtId="164" fontId="2" fillId="4" borderId="1" xfId="1" applyNumberFormat="1" applyFont="1" applyFill="1" applyBorder="1" applyAlignment="1">
      <alignment horizontal="center"/>
    </xf>
    <xf numFmtId="164" fontId="14" fillId="3" borderId="1" xfId="1" applyNumberFormat="1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164" fontId="2" fillId="5" borderId="1" xfId="1" applyNumberFormat="1" applyFont="1" applyFill="1" applyBorder="1" applyAlignment="1">
      <alignment horizontal="center"/>
    </xf>
    <xf numFmtId="164" fontId="2" fillId="0" borderId="0" xfId="1" applyNumberFormat="1" applyFont="1" applyAlignment="1">
      <alignment horizontal="center"/>
    </xf>
    <xf numFmtId="164" fontId="2" fillId="8" borderId="1" xfId="1" applyNumberFormat="1" applyFont="1" applyFill="1" applyBorder="1" applyAlignment="1">
      <alignment horizontal="center"/>
    </xf>
    <xf numFmtId="43" fontId="9" fillId="0" borderId="1" xfId="1" applyFont="1" applyBorder="1"/>
    <xf numFmtId="164" fontId="6" fillId="0" borderId="2" xfId="1" applyNumberFormat="1" applyFont="1" applyBorder="1"/>
    <xf numFmtId="164" fontId="2" fillId="0" borderId="0" xfId="1" applyNumberFormat="1" applyFont="1" applyFill="1" applyAlignment="1">
      <alignment wrapText="1"/>
    </xf>
    <xf numFmtId="164" fontId="2" fillId="0" borderId="0" xfId="1" applyNumberFormat="1" applyFont="1" applyFill="1"/>
    <xf numFmtId="164" fontId="7" fillId="0" borderId="0" xfId="1" applyNumberFormat="1" applyFont="1" applyFill="1"/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1" xfId="0" applyFont="1" applyBorder="1"/>
    <xf numFmtId="0" fontId="9" fillId="0" borderId="1" xfId="0" applyFont="1" applyFill="1" applyBorder="1"/>
    <xf numFmtId="164" fontId="2" fillId="0" borderId="1" xfId="1" applyNumberFormat="1" applyFont="1" applyFill="1" applyBorder="1" applyAlignment="1">
      <alignment horizontal="center"/>
    </xf>
    <xf numFmtId="164" fontId="10" fillId="4" borderId="1" xfId="1" applyNumberFormat="1" applyFont="1" applyFill="1" applyBorder="1" applyAlignment="1">
      <alignment horizontal="center"/>
    </xf>
    <xf numFmtId="164" fontId="2" fillId="0" borderId="4" xfId="1" applyNumberFormat="1" applyFont="1" applyFill="1" applyBorder="1" applyAlignment="1">
      <alignment horizontal="center" wrapText="1"/>
    </xf>
    <xf numFmtId="164" fontId="11" fillId="0" borderId="1" xfId="1" applyNumberFormat="1" applyFont="1" applyFill="1" applyBorder="1" applyAlignment="1">
      <alignment horizontal="center"/>
    </xf>
    <xf numFmtId="14" fontId="9" fillId="0" borderId="1" xfId="0" applyNumberFormat="1" applyFont="1" applyBorder="1"/>
    <xf numFmtId="14" fontId="9" fillId="0" borderId="1" xfId="0" applyNumberFormat="1" applyFont="1" applyFill="1" applyBorder="1" applyAlignment="1">
      <alignment horizontal="center"/>
    </xf>
    <xf numFmtId="164" fontId="2" fillId="9" borderId="1" xfId="1" applyNumberFormat="1" applyFont="1" applyFill="1" applyBorder="1"/>
    <xf numFmtId="164" fontId="2" fillId="9" borderId="3" xfId="1" applyNumberFormat="1" applyFont="1" applyFill="1" applyBorder="1"/>
    <xf numFmtId="164" fontId="2" fillId="9" borderId="2" xfId="1" applyNumberFormat="1" applyFont="1" applyFill="1" applyBorder="1"/>
    <xf numFmtId="43" fontId="2" fillId="2" borderId="4" xfId="1" applyFont="1" applyFill="1" applyBorder="1" applyAlignment="1">
      <alignment wrapText="1"/>
    </xf>
    <xf numFmtId="43" fontId="6" fillId="0" borderId="2" xfId="1" applyFont="1" applyBorder="1"/>
    <xf numFmtId="43" fontId="2" fillId="0" borderId="0" xfId="1" applyFont="1"/>
    <xf numFmtId="43" fontId="16" fillId="0" borderId="0" xfId="1" applyFont="1"/>
    <xf numFmtId="0" fontId="15" fillId="0" borderId="1" xfId="0" applyFont="1" applyBorder="1" applyAlignment="1">
      <alignment horizontal="left" wrapText="1"/>
    </xf>
    <xf numFmtId="0" fontId="2" fillId="0" borderId="1" xfId="0" applyFont="1" applyFill="1" applyBorder="1" applyAlignment="1">
      <alignment wrapText="1"/>
    </xf>
    <xf numFmtId="164" fontId="11" fillId="0" borderId="2" xfId="1" applyNumberFormat="1" applyFont="1" applyFill="1" applyBorder="1"/>
    <xf numFmtId="164" fontId="11" fillId="0" borderId="1" xfId="1" applyNumberFormat="1" applyFont="1" applyFill="1" applyBorder="1"/>
    <xf numFmtId="0" fontId="13" fillId="0" borderId="2" xfId="0" applyFont="1" applyBorder="1" applyAlignment="1">
      <alignment horizontal="left" wrapText="1"/>
    </xf>
  </cellXfs>
  <cellStyles count="44256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5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53"/>
  <sheetViews>
    <sheetView tabSelected="1" zoomScaleNormal="100" workbookViewId="0">
      <pane ySplit="1" topLeftCell="A2" activePane="bottomLeft" state="frozen"/>
      <selection pane="bottomLeft" activeCell="C11" sqref="C11"/>
    </sheetView>
  </sheetViews>
  <sheetFormatPr defaultRowHeight="12"/>
  <cols>
    <col min="1" max="1" width="7.6640625" style="16" bestFit="1" customWidth="1"/>
    <col min="2" max="2" width="7.33203125" style="1" customWidth="1"/>
    <col min="3" max="3" width="6.44140625" style="5" bestFit="1" customWidth="1"/>
    <col min="4" max="4" width="11.5546875" style="1" customWidth="1"/>
    <col min="5" max="5" width="8.6640625" style="1" customWidth="1"/>
    <col min="6" max="6" width="17.88671875" style="16" customWidth="1"/>
    <col min="7" max="7" width="9.5546875" style="89" customWidth="1"/>
    <col min="8" max="8" width="9.5546875" style="1" customWidth="1"/>
    <col min="9" max="9" width="9.6640625" style="1" customWidth="1"/>
    <col min="10" max="11" width="10.88671875" style="1" customWidth="1"/>
    <col min="12" max="12" width="12.44140625" style="1" customWidth="1"/>
    <col min="13" max="13" width="17.44140625" style="1" customWidth="1"/>
    <col min="14" max="14" width="10.77734375" style="16" bestFit="1" customWidth="1"/>
    <col min="15" max="15" width="7.6640625" style="1" bestFit="1" customWidth="1"/>
    <col min="16" max="16" width="10.77734375" style="61" customWidth="1"/>
    <col min="17" max="17" width="8.88671875" style="61" customWidth="1"/>
    <col min="18" max="18" width="76.21875" style="75" bestFit="1" customWidth="1"/>
    <col min="19" max="19" width="11.44140625" style="66" customWidth="1"/>
    <col min="20" max="16384" width="8.88671875" style="1"/>
  </cols>
  <sheetData>
    <row r="1" spans="1:19" s="5" customFormat="1" ht="24.75" thickBot="1">
      <c r="A1" s="17" t="s">
        <v>7</v>
      </c>
      <c r="B1" s="18" t="s">
        <v>5</v>
      </c>
      <c r="C1" s="18" t="s">
        <v>0</v>
      </c>
      <c r="D1" s="18" t="s">
        <v>86</v>
      </c>
      <c r="E1" s="18" t="s">
        <v>1</v>
      </c>
      <c r="F1" s="17" t="s">
        <v>41</v>
      </c>
      <c r="G1" s="87" t="s">
        <v>162</v>
      </c>
      <c r="H1" s="21" t="s">
        <v>40</v>
      </c>
      <c r="I1" s="21" t="s">
        <v>15</v>
      </c>
      <c r="J1" s="21" t="s">
        <v>195</v>
      </c>
      <c r="K1" s="21" t="s">
        <v>196</v>
      </c>
      <c r="L1" s="21" t="s">
        <v>197</v>
      </c>
      <c r="M1" s="18" t="s">
        <v>3</v>
      </c>
      <c r="N1" s="46" t="s">
        <v>2</v>
      </c>
      <c r="O1" s="18" t="s">
        <v>4</v>
      </c>
      <c r="P1" s="52" t="s">
        <v>38</v>
      </c>
      <c r="Q1" s="80" t="s">
        <v>6</v>
      </c>
      <c r="R1" s="21" t="s">
        <v>14</v>
      </c>
      <c r="S1" s="65"/>
    </row>
    <row r="2" spans="1:19">
      <c r="A2" s="22" t="s">
        <v>18</v>
      </c>
      <c r="B2" s="23">
        <v>43968</v>
      </c>
      <c r="C2" s="29"/>
      <c r="D2" s="68" t="s">
        <v>87</v>
      </c>
      <c r="E2" s="25" t="s">
        <v>47</v>
      </c>
      <c r="F2" s="64" t="s">
        <v>83</v>
      </c>
      <c r="G2" s="88"/>
      <c r="H2" s="26">
        <v>6846.92</v>
      </c>
      <c r="I2" s="26">
        <v>3147.08</v>
      </c>
      <c r="J2" s="26">
        <v>485.05</v>
      </c>
      <c r="K2" s="26"/>
      <c r="L2" s="26"/>
      <c r="M2" s="23" t="s">
        <v>66</v>
      </c>
      <c r="N2" s="47">
        <v>3259512</v>
      </c>
      <c r="O2" s="45">
        <v>45968</v>
      </c>
      <c r="P2" s="53">
        <f t="shared" ref="P2" si="0">N2</f>
        <v>3259512</v>
      </c>
      <c r="Q2" s="54"/>
      <c r="R2" s="69" t="s">
        <v>91</v>
      </c>
    </row>
    <row r="3" spans="1:19">
      <c r="A3" s="38" t="s">
        <v>19</v>
      </c>
      <c r="B3" s="30">
        <v>43967</v>
      </c>
      <c r="C3" s="39"/>
      <c r="D3" s="2"/>
      <c r="E3" s="2" t="s">
        <v>48</v>
      </c>
      <c r="F3" s="14" t="s">
        <v>13</v>
      </c>
      <c r="G3" s="26"/>
      <c r="H3" s="26">
        <v>1186.33</v>
      </c>
      <c r="I3" s="20"/>
      <c r="J3" s="26">
        <v>296.52</v>
      </c>
      <c r="K3" s="26"/>
      <c r="L3" s="26"/>
      <c r="M3" s="19" t="s">
        <v>32</v>
      </c>
      <c r="N3" s="48">
        <v>3938</v>
      </c>
      <c r="O3" s="30" t="s">
        <v>27</v>
      </c>
      <c r="P3" s="79">
        <v>695</v>
      </c>
      <c r="Q3" s="78">
        <v>1022</v>
      </c>
      <c r="R3" s="70" t="s">
        <v>37</v>
      </c>
    </row>
    <row r="4" spans="1:19">
      <c r="A4" s="33" t="s">
        <v>20</v>
      </c>
      <c r="B4" s="3">
        <v>43968</v>
      </c>
      <c r="C4" s="28"/>
      <c r="D4" s="76" t="s">
        <v>89</v>
      </c>
      <c r="E4" s="2" t="s">
        <v>146</v>
      </c>
      <c r="F4" s="14" t="s">
        <v>9</v>
      </c>
      <c r="G4" s="4"/>
      <c r="H4" s="4">
        <v>4500</v>
      </c>
      <c r="I4" s="20"/>
      <c r="J4" s="20"/>
      <c r="K4" s="20"/>
      <c r="L4" s="20"/>
      <c r="M4" s="19" t="s">
        <v>10</v>
      </c>
      <c r="N4" s="48">
        <v>9158.24</v>
      </c>
      <c r="O4" s="19" t="s">
        <v>8</v>
      </c>
      <c r="P4" s="55">
        <f>N4</f>
        <v>9158.24</v>
      </c>
      <c r="Q4" s="56"/>
      <c r="R4" s="72"/>
    </row>
    <row r="5" spans="1:19">
      <c r="A5" s="33" t="s">
        <v>21</v>
      </c>
      <c r="B5" s="3">
        <v>43973</v>
      </c>
      <c r="C5" s="28"/>
      <c r="D5" s="76" t="s">
        <v>89</v>
      </c>
      <c r="E5" s="2" t="s">
        <v>50</v>
      </c>
      <c r="F5" s="14" t="s">
        <v>33</v>
      </c>
      <c r="G5" s="4"/>
      <c r="H5" s="12">
        <v>2171.52</v>
      </c>
      <c r="I5" s="12">
        <v>96.25</v>
      </c>
      <c r="J5" s="4">
        <v>88.18</v>
      </c>
      <c r="K5" s="4"/>
      <c r="L5" s="4"/>
      <c r="M5" s="3" t="s">
        <v>99</v>
      </c>
      <c r="N5" s="48">
        <v>92084</v>
      </c>
      <c r="O5" s="45">
        <v>45937</v>
      </c>
      <c r="P5" s="55">
        <f>N5</f>
        <v>92084</v>
      </c>
      <c r="Q5" s="56"/>
      <c r="R5" s="73" t="s">
        <v>100</v>
      </c>
    </row>
    <row r="6" spans="1:19" s="34" customFormat="1">
      <c r="A6" s="33" t="s">
        <v>28</v>
      </c>
      <c r="B6" s="3">
        <v>43964</v>
      </c>
      <c r="C6" s="6"/>
      <c r="D6" s="77"/>
      <c r="E6" s="31" t="s">
        <v>51</v>
      </c>
      <c r="F6" s="32" t="s">
        <v>17</v>
      </c>
      <c r="G6" s="12"/>
      <c r="H6" s="4">
        <v>4261.04</v>
      </c>
      <c r="I6" s="20"/>
      <c r="J6" s="37"/>
      <c r="K6" s="37"/>
      <c r="L6" s="37"/>
      <c r="M6" s="32">
        <v>2015</v>
      </c>
      <c r="N6" s="49">
        <v>4261</v>
      </c>
      <c r="O6" s="30" t="s">
        <v>27</v>
      </c>
      <c r="P6" s="79">
        <f>N6-Q6</f>
        <v>2682.49</v>
      </c>
      <c r="Q6" s="78">
        <v>1578.51</v>
      </c>
      <c r="R6" s="70" t="s">
        <v>29</v>
      </c>
      <c r="S6" s="66"/>
    </row>
    <row r="7" spans="1:19">
      <c r="A7" s="33" t="s">
        <v>22</v>
      </c>
      <c r="B7" s="3">
        <v>43964</v>
      </c>
      <c r="C7" s="6"/>
      <c r="D7" s="76"/>
      <c r="E7" s="2" t="s">
        <v>50</v>
      </c>
      <c r="F7" s="14" t="s">
        <v>13</v>
      </c>
      <c r="G7" s="4"/>
      <c r="H7" s="4">
        <v>1054.1300000000001</v>
      </c>
      <c r="I7" s="4">
        <v>266.38</v>
      </c>
      <c r="J7" s="4">
        <v>504.53</v>
      </c>
      <c r="K7" s="4"/>
      <c r="L7" s="4"/>
      <c r="M7" s="19" t="s">
        <v>31</v>
      </c>
      <c r="N7" s="48">
        <v>3072.91</v>
      </c>
      <c r="O7" s="19" t="s">
        <v>16</v>
      </c>
      <c r="P7" s="79">
        <f>N7-Q7</f>
        <v>1944.12</v>
      </c>
      <c r="Q7" s="78">
        <v>1128.79</v>
      </c>
      <c r="R7" s="73" t="s">
        <v>30</v>
      </c>
    </row>
    <row r="8" spans="1:19">
      <c r="A8" s="33" t="s">
        <v>23</v>
      </c>
      <c r="B8" s="3">
        <v>43966</v>
      </c>
      <c r="C8" s="35"/>
      <c r="D8" s="76" t="s">
        <v>89</v>
      </c>
      <c r="E8" s="2" t="s">
        <v>51</v>
      </c>
      <c r="F8" s="14" t="s">
        <v>177</v>
      </c>
      <c r="G8" s="4">
        <v>1933.37</v>
      </c>
      <c r="H8" s="4">
        <v>19587.14</v>
      </c>
      <c r="I8" s="4">
        <v>372.82</v>
      </c>
      <c r="J8" s="4">
        <v>2717.05</v>
      </c>
      <c r="K8" s="4"/>
      <c r="L8" s="4"/>
      <c r="M8" s="3" t="s">
        <v>178</v>
      </c>
      <c r="N8" s="48">
        <v>380667</v>
      </c>
      <c r="O8" s="83">
        <v>46086</v>
      </c>
      <c r="P8" s="55">
        <f>N8</f>
        <v>380667</v>
      </c>
      <c r="Q8" s="56"/>
      <c r="R8" s="72" t="s">
        <v>179</v>
      </c>
    </row>
    <row r="9" spans="1:19">
      <c r="A9" s="33" t="s">
        <v>24</v>
      </c>
      <c r="B9" s="3">
        <v>43976</v>
      </c>
      <c r="C9" s="35"/>
      <c r="D9" s="76" t="s">
        <v>89</v>
      </c>
      <c r="E9" s="2" t="s">
        <v>47</v>
      </c>
      <c r="F9" s="14" t="s">
        <v>93</v>
      </c>
      <c r="G9" s="4">
        <v>980.91</v>
      </c>
      <c r="H9" s="4">
        <v>32308.06</v>
      </c>
      <c r="I9" s="4">
        <v>686.33</v>
      </c>
      <c r="J9" s="4">
        <v>1413.21</v>
      </c>
      <c r="K9" s="4"/>
      <c r="L9" s="4"/>
      <c r="M9" s="44" t="s">
        <v>157</v>
      </c>
      <c r="N9" s="48">
        <v>845613</v>
      </c>
      <c r="O9" s="19">
        <v>46047</v>
      </c>
      <c r="P9" s="55">
        <f>N9</f>
        <v>845613</v>
      </c>
      <c r="Q9" s="56"/>
      <c r="R9" s="72" t="s">
        <v>158</v>
      </c>
    </row>
    <row r="10" spans="1:19">
      <c r="A10" s="33" t="s">
        <v>25</v>
      </c>
      <c r="B10" s="40"/>
      <c r="C10" s="6"/>
      <c r="D10" s="76"/>
      <c r="E10" s="2" t="s">
        <v>52</v>
      </c>
      <c r="F10" s="14" t="s">
        <v>57</v>
      </c>
      <c r="G10" s="4"/>
      <c r="H10" s="12">
        <v>5313.06</v>
      </c>
      <c r="I10" s="12">
        <v>199.37</v>
      </c>
      <c r="J10" s="12">
        <v>723.53</v>
      </c>
      <c r="K10" s="12"/>
      <c r="L10" s="12"/>
      <c r="M10" s="14" t="s">
        <v>165</v>
      </c>
      <c r="N10" s="48">
        <v>29009</v>
      </c>
      <c r="O10" s="51">
        <v>46055</v>
      </c>
      <c r="P10" s="79">
        <v>19736</v>
      </c>
      <c r="Q10" s="78">
        <f>N10-P10</f>
        <v>9273</v>
      </c>
      <c r="R10" s="91" t="s">
        <v>166</v>
      </c>
    </row>
    <row r="11" spans="1:19">
      <c r="A11" s="42" t="s">
        <v>26</v>
      </c>
      <c r="B11" s="40"/>
      <c r="C11" s="28"/>
      <c r="D11" s="76" t="s">
        <v>89</v>
      </c>
      <c r="E11" s="2" t="s">
        <v>54</v>
      </c>
      <c r="F11" s="14" t="s">
        <v>35</v>
      </c>
      <c r="G11" s="4"/>
      <c r="H11" s="4">
        <v>475.08</v>
      </c>
      <c r="I11" s="20"/>
      <c r="J11" s="4">
        <v>263.48</v>
      </c>
      <c r="K11" s="4"/>
      <c r="L11" s="4"/>
      <c r="M11" s="14" t="s">
        <v>68</v>
      </c>
      <c r="N11" s="48">
        <v>6812.52</v>
      </c>
      <c r="O11" s="24" t="s">
        <v>27</v>
      </c>
      <c r="P11" s="55">
        <f t="shared" ref="P11:P15" si="1">N11</f>
        <v>6812.52</v>
      </c>
      <c r="Q11" s="56"/>
      <c r="R11" s="70" t="s">
        <v>36</v>
      </c>
    </row>
    <row r="12" spans="1:19">
      <c r="A12" s="14" t="s">
        <v>42</v>
      </c>
      <c r="B12" s="40"/>
      <c r="C12" s="28"/>
      <c r="D12" s="76"/>
      <c r="E12" s="2" t="s">
        <v>54</v>
      </c>
      <c r="F12" s="14" t="s">
        <v>12</v>
      </c>
      <c r="G12" s="4"/>
      <c r="H12" s="43">
        <v>2627.06</v>
      </c>
      <c r="I12" s="27"/>
      <c r="J12" s="43">
        <v>515.16</v>
      </c>
      <c r="K12" s="43"/>
      <c r="L12" s="43"/>
      <c r="M12" s="14" t="s">
        <v>94</v>
      </c>
      <c r="N12" s="48">
        <v>7757</v>
      </c>
      <c r="O12" s="45">
        <v>45994</v>
      </c>
      <c r="P12" s="57">
        <v>5530</v>
      </c>
      <c r="Q12" s="81">
        <f>N12-P12</f>
        <v>2227</v>
      </c>
      <c r="R12" s="72" t="s">
        <v>116</v>
      </c>
    </row>
    <row r="13" spans="1:19">
      <c r="A13" s="14" t="s">
        <v>43</v>
      </c>
      <c r="B13" s="40"/>
      <c r="C13" s="28"/>
      <c r="D13" s="76" t="s">
        <v>88</v>
      </c>
      <c r="E13" s="2" t="s">
        <v>52</v>
      </c>
      <c r="F13" s="14" t="s">
        <v>12</v>
      </c>
      <c r="G13" s="4"/>
      <c r="H13" s="4">
        <v>5695.32</v>
      </c>
      <c r="I13" s="4">
        <v>2252.96</v>
      </c>
      <c r="J13" s="4">
        <v>348.09</v>
      </c>
      <c r="K13" s="4"/>
      <c r="L13" s="4"/>
      <c r="M13" s="14" t="s">
        <v>66</v>
      </c>
      <c r="N13" s="48">
        <v>1841960</v>
      </c>
      <c r="O13" s="45">
        <v>45968</v>
      </c>
      <c r="P13" s="55">
        <f t="shared" si="1"/>
        <v>1841960</v>
      </c>
      <c r="Q13" s="62"/>
      <c r="R13" s="72"/>
    </row>
    <row r="14" spans="1:19">
      <c r="A14" s="14" t="s">
        <v>44</v>
      </c>
      <c r="B14" s="40"/>
      <c r="C14" s="28"/>
      <c r="D14" s="76" t="s">
        <v>89</v>
      </c>
      <c r="E14" s="2" t="s">
        <v>49</v>
      </c>
      <c r="F14" s="14" t="s">
        <v>141</v>
      </c>
      <c r="G14" s="4">
        <v>500</v>
      </c>
      <c r="H14" s="4">
        <v>13032.91</v>
      </c>
      <c r="I14" s="4">
        <v>547.9</v>
      </c>
      <c r="J14" s="4">
        <v>1564.74</v>
      </c>
      <c r="K14" s="4"/>
      <c r="L14" s="4"/>
      <c r="M14" s="19" t="s">
        <v>142</v>
      </c>
      <c r="N14" s="48">
        <v>238714</v>
      </c>
      <c r="O14" s="45">
        <v>46021</v>
      </c>
      <c r="P14" s="55">
        <f t="shared" si="1"/>
        <v>238714</v>
      </c>
      <c r="Q14" s="62"/>
      <c r="R14" s="71" t="s">
        <v>143</v>
      </c>
    </row>
    <row r="15" spans="1:19">
      <c r="A15" s="14" t="s">
        <v>45</v>
      </c>
      <c r="B15" s="40"/>
      <c r="C15" s="13"/>
      <c r="D15" s="76" t="s">
        <v>89</v>
      </c>
      <c r="E15" s="2" t="s">
        <v>52</v>
      </c>
      <c r="F15" s="14" t="s">
        <v>96</v>
      </c>
      <c r="G15" s="4"/>
      <c r="H15" s="4">
        <v>3941.89</v>
      </c>
      <c r="I15" s="4">
        <v>135.88</v>
      </c>
      <c r="J15" s="4">
        <v>120.67</v>
      </c>
      <c r="K15" s="4"/>
      <c r="L15" s="4"/>
      <c r="M15" s="19" t="s">
        <v>46</v>
      </c>
      <c r="N15" s="48">
        <v>141836</v>
      </c>
      <c r="O15" s="45">
        <v>45583</v>
      </c>
      <c r="P15" s="55">
        <f t="shared" si="1"/>
        <v>141836</v>
      </c>
      <c r="Q15" s="60"/>
      <c r="R15" s="41" t="s">
        <v>138</v>
      </c>
    </row>
    <row r="16" spans="1:19">
      <c r="A16" s="14" t="s">
        <v>70</v>
      </c>
      <c r="B16" s="40"/>
      <c r="C16" s="28"/>
      <c r="D16" s="76"/>
      <c r="E16" s="2" t="s">
        <v>52</v>
      </c>
      <c r="F16" s="14" t="s">
        <v>33</v>
      </c>
      <c r="G16" s="4"/>
      <c r="H16" s="4">
        <v>518.05999999999995</v>
      </c>
      <c r="I16" s="4">
        <v>19.079999999999998</v>
      </c>
      <c r="J16" s="4">
        <v>24.54</v>
      </c>
      <c r="K16" s="4"/>
      <c r="L16" s="4"/>
      <c r="M16" s="3" t="s">
        <v>63</v>
      </c>
      <c r="N16" s="48">
        <v>5100</v>
      </c>
      <c r="O16" s="51">
        <v>45996</v>
      </c>
      <c r="P16" s="57">
        <v>3106</v>
      </c>
      <c r="Q16" s="78">
        <f t="shared" ref="Q16" si="2">N16-P16</f>
        <v>1994</v>
      </c>
      <c r="R16" s="71" t="s">
        <v>118</v>
      </c>
    </row>
    <row r="17" spans="1:18">
      <c r="A17" s="14" t="s">
        <v>71</v>
      </c>
      <c r="B17" s="40"/>
      <c r="C17" s="28"/>
      <c r="D17" s="76" t="s">
        <v>89</v>
      </c>
      <c r="E17" s="2" t="s">
        <v>49</v>
      </c>
      <c r="F17" s="14" t="s">
        <v>58</v>
      </c>
      <c r="G17" s="4">
        <v>148.88</v>
      </c>
      <c r="H17" s="4">
        <v>148.87</v>
      </c>
      <c r="I17" s="4">
        <v>0</v>
      </c>
      <c r="J17" s="4">
        <v>21.4</v>
      </c>
      <c r="K17" s="4"/>
      <c r="L17" s="4"/>
      <c r="M17" s="3" t="s">
        <v>63</v>
      </c>
      <c r="N17" s="48">
        <v>10137</v>
      </c>
      <c r="O17" s="51">
        <v>45871</v>
      </c>
      <c r="P17" s="59">
        <f>N17</f>
        <v>10137</v>
      </c>
      <c r="Q17" s="62"/>
      <c r="R17" s="71" t="s">
        <v>109</v>
      </c>
    </row>
    <row r="18" spans="1:18">
      <c r="A18" s="14" t="s">
        <v>72</v>
      </c>
      <c r="B18" s="40"/>
      <c r="C18" s="28"/>
      <c r="D18" s="76" t="s">
        <v>89</v>
      </c>
      <c r="E18" s="2" t="s">
        <v>52</v>
      </c>
      <c r="F18" s="14" t="s">
        <v>95</v>
      </c>
      <c r="G18" s="4">
        <v>237.06</v>
      </c>
      <c r="H18" s="4">
        <v>7092.61</v>
      </c>
      <c r="I18" s="4">
        <v>322.73</v>
      </c>
      <c r="J18" s="4">
        <v>352.13</v>
      </c>
      <c r="K18" s="4"/>
      <c r="L18" s="4"/>
      <c r="M18" s="3" t="s">
        <v>134</v>
      </c>
      <c r="N18" s="48">
        <v>116269</v>
      </c>
      <c r="O18" s="51">
        <v>46013</v>
      </c>
      <c r="P18" s="59">
        <f t="shared" ref="P18:P20" si="3">N18</f>
        <v>116269</v>
      </c>
      <c r="Q18" s="62"/>
      <c r="R18" s="71" t="s">
        <v>135</v>
      </c>
    </row>
    <row r="19" spans="1:18">
      <c r="A19" s="14" t="s">
        <v>73</v>
      </c>
      <c r="B19" s="40"/>
      <c r="C19" s="28"/>
      <c r="D19" s="76" t="s">
        <v>89</v>
      </c>
      <c r="E19" s="2" t="s">
        <v>49</v>
      </c>
      <c r="F19" s="14" t="s">
        <v>58</v>
      </c>
      <c r="G19" s="4">
        <v>75.66</v>
      </c>
      <c r="H19" s="4">
        <v>11687.2</v>
      </c>
      <c r="I19" s="4">
        <v>147.77000000000001</v>
      </c>
      <c r="J19" s="4">
        <v>1781.18</v>
      </c>
      <c r="K19" s="4"/>
      <c r="L19" s="4"/>
      <c r="M19" s="3" t="s">
        <v>127</v>
      </c>
      <c r="N19" s="48">
        <v>153427</v>
      </c>
      <c r="O19" s="51">
        <v>46010</v>
      </c>
      <c r="P19" s="59">
        <f t="shared" si="3"/>
        <v>153427</v>
      </c>
      <c r="Q19" s="62"/>
      <c r="R19" s="71" t="s">
        <v>133</v>
      </c>
    </row>
    <row r="20" spans="1:18">
      <c r="A20" s="14" t="s">
        <v>74</v>
      </c>
      <c r="B20" s="40"/>
      <c r="C20" s="28"/>
      <c r="D20" s="76" t="s">
        <v>89</v>
      </c>
      <c r="E20" s="2" t="s">
        <v>52</v>
      </c>
      <c r="F20" s="14" t="s">
        <v>58</v>
      </c>
      <c r="G20" s="4">
        <v>39.64</v>
      </c>
      <c r="H20" s="4">
        <v>333.31</v>
      </c>
      <c r="I20" s="4">
        <v>39.64</v>
      </c>
      <c r="J20" s="4">
        <v>17.850000000000001</v>
      </c>
      <c r="K20" s="4"/>
      <c r="L20" s="4"/>
      <c r="M20" s="3" t="s">
        <v>63</v>
      </c>
      <c r="N20" s="48">
        <v>10485</v>
      </c>
      <c r="O20" s="51">
        <v>45871</v>
      </c>
      <c r="P20" s="59">
        <f t="shared" si="3"/>
        <v>10485</v>
      </c>
      <c r="Q20" s="62"/>
      <c r="R20" s="71" t="s">
        <v>119</v>
      </c>
    </row>
    <row r="21" spans="1:18">
      <c r="A21" s="14" t="s">
        <v>75</v>
      </c>
      <c r="B21" s="40"/>
      <c r="C21" s="28"/>
      <c r="D21" s="76" t="s">
        <v>89</v>
      </c>
      <c r="E21" s="2" t="s">
        <v>52</v>
      </c>
      <c r="F21" s="14" t="s">
        <v>58</v>
      </c>
      <c r="G21" s="4"/>
      <c r="H21" s="4">
        <v>513.98</v>
      </c>
      <c r="I21" s="4">
        <v>6.01</v>
      </c>
      <c r="J21" s="4">
        <v>17.87</v>
      </c>
      <c r="K21" s="4"/>
      <c r="L21" s="4"/>
      <c r="M21" s="3" t="s">
        <v>67</v>
      </c>
      <c r="N21" s="48">
        <v>33168</v>
      </c>
      <c r="O21" s="51">
        <v>45996</v>
      </c>
      <c r="P21" s="59">
        <f t="shared" ref="P21" si="4">N21</f>
        <v>33168</v>
      </c>
      <c r="Q21" s="62"/>
      <c r="R21" s="71" t="s">
        <v>120</v>
      </c>
    </row>
    <row r="22" spans="1:18">
      <c r="A22" s="14" t="s">
        <v>76</v>
      </c>
      <c r="B22" s="40"/>
      <c r="C22" s="28"/>
      <c r="D22" s="76" t="s">
        <v>89</v>
      </c>
      <c r="E22" s="2" t="s">
        <v>146</v>
      </c>
      <c r="F22" s="14" t="s">
        <v>58</v>
      </c>
      <c r="G22" s="4">
        <v>97.27</v>
      </c>
      <c r="H22" s="4">
        <v>893.32</v>
      </c>
      <c r="I22" s="4">
        <v>8.61</v>
      </c>
      <c r="J22" s="4">
        <v>68.64</v>
      </c>
      <c r="K22" s="4"/>
      <c r="L22" s="4"/>
      <c r="M22" s="3" t="s">
        <v>55</v>
      </c>
      <c r="N22" s="48">
        <v>63550</v>
      </c>
      <c r="O22" s="51">
        <v>45995</v>
      </c>
      <c r="P22" s="59">
        <f t="shared" ref="P22" si="5">N22</f>
        <v>63550</v>
      </c>
      <c r="Q22" s="62"/>
      <c r="R22" s="71"/>
    </row>
    <row r="23" spans="1:18">
      <c r="A23" s="14" t="s">
        <v>77</v>
      </c>
      <c r="B23" s="40"/>
      <c r="C23" s="28"/>
      <c r="D23" s="76" t="s">
        <v>89</v>
      </c>
      <c r="E23" s="2" t="s">
        <v>146</v>
      </c>
      <c r="F23" s="14" t="s">
        <v>33</v>
      </c>
      <c r="G23" s="4">
        <v>967.33</v>
      </c>
      <c r="H23" s="4">
        <v>3241.98</v>
      </c>
      <c r="I23" s="4">
        <v>699.58</v>
      </c>
      <c r="J23" s="4">
        <v>322.42</v>
      </c>
      <c r="K23" s="4"/>
      <c r="L23" s="4"/>
      <c r="M23" s="3" t="s">
        <v>63</v>
      </c>
      <c r="N23" s="48">
        <v>128214</v>
      </c>
      <c r="O23" s="51">
        <v>45997</v>
      </c>
      <c r="P23" s="59">
        <f t="shared" ref="P23" si="6">N23</f>
        <v>128214</v>
      </c>
      <c r="Q23" s="62"/>
      <c r="R23" s="71" t="s">
        <v>167</v>
      </c>
    </row>
    <row r="24" spans="1:18">
      <c r="A24" s="14" t="s">
        <v>78</v>
      </c>
      <c r="B24" s="40"/>
      <c r="C24" s="28"/>
      <c r="D24" s="76" t="s">
        <v>89</v>
      </c>
      <c r="E24" s="2" t="s">
        <v>51</v>
      </c>
      <c r="F24" s="14" t="s">
        <v>56</v>
      </c>
      <c r="G24" s="4"/>
      <c r="H24" s="4">
        <v>939.73</v>
      </c>
      <c r="I24" s="4">
        <v>88.36</v>
      </c>
      <c r="J24" s="4">
        <v>72.400000000000006</v>
      </c>
      <c r="K24" s="4"/>
      <c r="L24" s="4"/>
      <c r="M24" s="3" t="s">
        <v>99</v>
      </c>
      <c r="N24" s="48">
        <v>44948</v>
      </c>
      <c r="O24" s="51">
        <v>46001</v>
      </c>
      <c r="P24" s="59">
        <f t="shared" ref="P24" si="7">N24</f>
        <v>44948</v>
      </c>
      <c r="Q24" s="62"/>
      <c r="R24" s="71" t="s">
        <v>126</v>
      </c>
    </row>
    <row r="25" spans="1:18">
      <c r="A25" s="14" t="s">
        <v>79</v>
      </c>
      <c r="B25" s="40"/>
      <c r="C25" s="28"/>
      <c r="D25" s="76" t="s">
        <v>89</v>
      </c>
      <c r="E25" s="2" t="s">
        <v>48</v>
      </c>
      <c r="F25" s="14" t="s">
        <v>123</v>
      </c>
      <c r="G25" s="4">
        <v>394.28</v>
      </c>
      <c r="H25" s="4">
        <v>9838.86</v>
      </c>
      <c r="I25" s="4">
        <v>722.8</v>
      </c>
      <c r="J25" s="4">
        <v>1240.24</v>
      </c>
      <c r="K25" s="4"/>
      <c r="L25" s="4"/>
      <c r="M25" s="14" t="s">
        <v>124</v>
      </c>
      <c r="N25" s="48">
        <v>291736</v>
      </c>
      <c r="O25" s="51">
        <v>46000</v>
      </c>
      <c r="P25" s="59">
        <f t="shared" ref="P25" si="8">N25</f>
        <v>291736</v>
      </c>
      <c r="Q25" s="62"/>
      <c r="R25" s="71" t="s">
        <v>125</v>
      </c>
    </row>
    <row r="26" spans="1:18">
      <c r="A26" s="14" t="s">
        <v>80</v>
      </c>
      <c r="B26" s="40"/>
      <c r="C26" s="28"/>
      <c r="D26" s="76" t="s">
        <v>89</v>
      </c>
      <c r="E26" s="2" t="s">
        <v>53</v>
      </c>
      <c r="F26" s="14" t="s">
        <v>169</v>
      </c>
      <c r="G26" s="4">
        <v>221.04</v>
      </c>
      <c r="H26" s="4">
        <v>15819.63</v>
      </c>
      <c r="I26" s="4">
        <v>389.09</v>
      </c>
      <c r="J26" s="4">
        <v>1570.95</v>
      </c>
      <c r="K26" s="4"/>
      <c r="L26" s="4"/>
      <c r="M26" s="3" t="s">
        <v>170</v>
      </c>
      <c r="N26" s="48">
        <v>337780</v>
      </c>
      <c r="O26" s="51">
        <v>46064</v>
      </c>
      <c r="P26" s="59">
        <f t="shared" ref="P26" si="9">N26</f>
        <v>337780</v>
      </c>
      <c r="Q26" s="62"/>
      <c r="R26" s="71" t="s">
        <v>171</v>
      </c>
    </row>
    <row r="27" spans="1:18">
      <c r="A27" s="14" t="s">
        <v>81</v>
      </c>
      <c r="B27" s="40"/>
      <c r="C27" s="28"/>
      <c r="D27" s="76" t="s">
        <v>89</v>
      </c>
      <c r="E27" s="2" t="s">
        <v>146</v>
      </c>
      <c r="F27" s="14" t="s">
        <v>62</v>
      </c>
      <c r="G27" s="4">
        <v>276.68</v>
      </c>
      <c r="H27" s="4">
        <v>1746.98</v>
      </c>
      <c r="I27" s="4">
        <v>126.44</v>
      </c>
      <c r="J27" s="4">
        <v>88.58</v>
      </c>
      <c r="K27" s="4"/>
      <c r="L27" s="4"/>
      <c r="M27" s="3" t="s">
        <v>122</v>
      </c>
      <c r="N27" s="48">
        <v>137444</v>
      </c>
      <c r="O27" s="51">
        <v>45998</v>
      </c>
      <c r="P27" s="59">
        <f t="shared" ref="P27" si="10">N27</f>
        <v>137444</v>
      </c>
      <c r="Q27" s="62"/>
      <c r="R27" s="71" t="s">
        <v>131</v>
      </c>
    </row>
    <row r="28" spans="1:18">
      <c r="A28" s="14" t="s">
        <v>103</v>
      </c>
      <c r="B28" s="40"/>
      <c r="C28" s="28"/>
      <c r="D28" s="68" t="s">
        <v>87</v>
      </c>
      <c r="E28" s="2" t="s">
        <v>146</v>
      </c>
      <c r="F28" s="14" t="s">
        <v>58</v>
      </c>
      <c r="G28" s="4"/>
      <c r="H28" s="4">
        <v>511.41</v>
      </c>
      <c r="I28" s="4">
        <v>52.01</v>
      </c>
      <c r="J28" s="4">
        <v>56.48</v>
      </c>
      <c r="K28" s="4"/>
      <c r="L28" s="4"/>
      <c r="M28" s="3" t="s">
        <v>101</v>
      </c>
      <c r="N28" s="48">
        <v>14547</v>
      </c>
      <c r="O28" s="82">
        <v>45959</v>
      </c>
      <c r="P28" s="53">
        <f t="shared" ref="P28" si="11">N28</f>
        <v>14547</v>
      </c>
      <c r="Q28" s="62"/>
      <c r="R28" s="71"/>
    </row>
    <row r="29" spans="1:18">
      <c r="A29" s="14" t="s">
        <v>106</v>
      </c>
      <c r="B29" s="40"/>
      <c r="C29" s="28"/>
      <c r="D29" s="68" t="s">
        <v>87</v>
      </c>
      <c r="E29" s="2" t="s">
        <v>51</v>
      </c>
      <c r="F29" s="14" t="s">
        <v>58</v>
      </c>
      <c r="G29" s="4"/>
      <c r="H29" s="4">
        <v>283.76</v>
      </c>
      <c r="I29" s="4">
        <v>1.3</v>
      </c>
      <c r="J29" s="4">
        <v>18.72</v>
      </c>
      <c r="K29" s="4"/>
      <c r="L29" s="4"/>
      <c r="M29" s="3" t="s">
        <v>101</v>
      </c>
      <c r="N29" s="48">
        <v>8119</v>
      </c>
      <c r="O29" s="82">
        <v>45962</v>
      </c>
      <c r="P29" s="53">
        <f t="shared" ref="P29" si="12">N29</f>
        <v>8119</v>
      </c>
      <c r="Q29" s="62"/>
      <c r="R29" s="71"/>
    </row>
    <row r="30" spans="1:18">
      <c r="A30" s="14" t="s">
        <v>111</v>
      </c>
      <c r="B30" s="40"/>
      <c r="C30" s="6"/>
      <c r="D30" s="76"/>
      <c r="E30" s="2" t="s">
        <v>146</v>
      </c>
      <c r="F30" s="14" t="s">
        <v>95</v>
      </c>
      <c r="G30" s="4"/>
      <c r="H30" s="4">
        <v>3546.15</v>
      </c>
      <c r="I30" s="4">
        <v>229.52</v>
      </c>
      <c r="J30" s="4">
        <v>182.7</v>
      </c>
      <c r="K30" s="4"/>
      <c r="L30" s="4"/>
      <c r="M30" s="3" t="s">
        <v>112</v>
      </c>
      <c r="N30" s="48">
        <v>46469</v>
      </c>
      <c r="O30" s="51">
        <v>45990</v>
      </c>
      <c r="P30" s="57">
        <v>26751</v>
      </c>
      <c r="Q30" s="78">
        <f t="shared" ref="Q30" si="13">N30-P30</f>
        <v>19718</v>
      </c>
      <c r="R30" s="71" t="s">
        <v>113</v>
      </c>
    </row>
    <row r="31" spans="1:18">
      <c r="A31" s="14" t="s">
        <v>114</v>
      </c>
      <c r="B31" s="40"/>
      <c r="C31" s="6"/>
      <c r="D31" s="76"/>
      <c r="E31" s="2" t="s">
        <v>51</v>
      </c>
      <c r="F31" s="14" t="s">
        <v>59</v>
      </c>
      <c r="G31" s="4"/>
      <c r="H31" s="4">
        <v>1637.83</v>
      </c>
      <c r="I31" s="63">
        <v>-41.78</v>
      </c>
      <c r="J31" s="4">
        <v>108.69</v>
      </c>
      <c r="K31" s="4"/>
      <c r="L31" s="4"/>
      <c r="M31" s="3" t="s">
        <v>82</v>
      </c>
      <c r="N31" s="48">
        <v>18949</v>
      </c>
      <c r="O31" s="51">
        <v>45994</v>
      </c>
      <c r="P31" s="57">
        <v>8854</v>
      </c>
      <c r="Q31" s="78">
        <f t="shared" ref="Q31" si="14">N31-P31</f>
        <v>10095</v>
      </c>
      <c r="R31" s="71" t="s">
        <v>115</v>
      </c>
    </row>
    <row r="32" spans="1:18">
      <c r="A32" s="14" t="s">
        <v>117</v>
      </c>
      <c r="B32" s="40"/>
      <c r="C32" s="6"/>
      <c r="D32" s="76"/>
      <c r="E32" s="2" t="s">
        <v>47</v>
      </c>
      <c r="F32" s="14" t="s">
        <v>58</v>
      </c>
      <c r="G32" s="4"/>
      <c r="H32" s="4">
        <v>545.08000000000004</v>
      </c>
      <c r="I32" s="4"/>
      <c r="J32" s="4">
        <v>27.6</v>
      </c>
      <c r="K32" s="4"/>
      <c r="L32" s="4"/>
      <c r="M32" s="3" t="s">
        <v>64</v>
      </c>
      <c r="N32" s="48">
        <v>4980</v>
      </c>
      <c r="O32" s="51">
        <v>45997</v>
      </c>
      <c r="P32" s="57">
        <v>3036</v>
      </c>
      <c r="Q32" s="78">
        <f t="shared" ref="Q32" si="15">N32-P32</f>
        <v>1944</v>
      </c>
      <c r="R32" s="71" t="s">
        <v>121</v>
      </c>
    </row>
    <row r="33" spans="1:18">
      <c r="A33" s="14" t="s">
        <v>128</v>
      </c>
      <c r="B33" s="40"/>
      <c r="C33" s="28"/>
      <c r="D33" s="76" t="s">
        <v>89</v>
      </c>
      <c r="E33" s="2" t="s">
        <v>47</v>
      </c>
      <c r="F33" s="14" t="s">
        <v>129</v>
      </c>
      <c r="G33" s="4">
        <v>655.13</v>
      </c>
      <c r="H33" s="4">
        <v>11269.93</v>
      </c>
      <c r="I33" s="4">
        <v>358.41</v>
      </c>
      <c r="J33" s="4">
        <v>1727.03</v>
      </c>
      <c r="K33" s="4"/>
      <c r="L33" s="4"/>
      <c r="M33" s="3" t="s">
        <v>130</v>
      </c>
      <c r="N33" s="48">
        <v>188011</v>
      </c>
      <c r="O33" s="82">
        <v>46009</v>
      </c>
      <c r="P33" s="59">
        <f t="shared" ref="P33" si="16">N33</f>
        <v>188011</v>
      </c>
      <c r="Q33" s="62"/>
      <c r="R33" s="71" t="s">
        <v>132</v>
      </c>
    </row>
    <row r="34" spans="1:18">
      <c r="A34" s="14" t="s">
        <v>136</v>
      </c>
      <c r="B34" s="40"/>
      <c r="C34" s="6"/>
      <c r="D34" s="76"/>
      <c r="E34" s="2" t="s">
        <v>47</v>
      </c>
      <c r="F34" s="14" t="s">
        <v>58</v>
      </c>
      <c r="G34" s="4"/>
      <c r="H34" s="4">
        <v>353.98</v>
      </c>
      <c r="I34" s="4"/>
      <c r="J34" s="4">
        <v>27.15</v>
      </c>
      <c r="K34" s="4"/>
      <c r="L34" s="4"/>
      <c r="M34" s="3" t="s">
        <v>60</v>
      </c>
      <c r="N34" s="48">
        <v>1957</v>
      </c>
      <c r="O34" s="82">
        <v>46008</v>
      </c>
      <c r="P34" s="57">
        <v>1253</v>
      </c>
      <c r="Q34" s="78">
        <f t="shared" ref="Q34" si="17">N34-P34</f>
        <v>704</v>
      </c>
      <c r="R34" s="71" t="s">
        <v>137</v>
      </c>
    </row>
    <row r="35" spans="1:18">
      <c r="A35" s="14" t="s">
        <v>139</v>
      </c>
      <c r="B35" s="40"/>
      <c r="C35" s="6"/>
      <c r="D35" s="76"/>
      <c r="E35" s="2" t="s">
        <v>51</v>
      </c>
      <c r="F35" s="14" t="s">
        <v>33</v>
      </c>
      <c r="G35" s="4">
        <v>493.91</v>
      </c>
      <c r="H35" s="4">
        <v>1775.61</v>
      </c>
      <c r="I35" s="4">
        <v>294.89999999999998</v>
      </c>
      <c r="J35" s="4">
        <v>132.36000000000001</v>
      </c>
      <c r="K35" s="4"/>
      <c r="L35" s="4"/>
      <c r="M35" s="3" t="s">
        <v>65</v>
      </c>
      <c r="N35" s="48">
        <v>22788</v>
      </c>
      <c r="O35" s="82">
        <v>46015</v>
      </c>
      <c r="P35" s="57">
        <v>12770</v>
      </c>
      <c r="Q35" s="78">
        <f t="shared" ref="Q35" si="18">N35-P35</f>
        <v>10018</v>
      </c>
      <c r="R35" s="71" t="s">
        <v>156</v>
      </c>
    </row>
    <row r="36" spans="1:18">
      <c r="A36" s="14" t="s">
        <v>140</v>
      </c>
      <c r="B36" s="40"/>
      <c r="C36" s="6"/>
      <c r="D36" s="76"/>
      <c r="E36" s="2" t="s">
        <v>51</v>
      </c>
      <c r="F36" s="14" t="s">
        <v>59</v>
      </c>
      <c r="G36" s="4">
        <v>256.38</v>
      </c>
      <c r="H36" s="4">
        <v>898.67</v>
      </c>
      <c r="I36" s="4">
        <v>10</v>
      </c>
      <c r="J36" s="4">
        <v>111.2</v>
      </c>
      <c r="K36" s="4"/>
      <c r="L36" s="4"/>
      <c r="M36" s="3" t="s">
        <v>65</v>
      </c>
      <c r="N36" s="48">
        <v>8633</v>
      </c>
      <c r="O36" s="82">
        <v>46024</v>
      </c>
      <c r="P36" s="57">
        <v>5917</v>
      </c>
      <c r="Q36" s="78">
        <f t="shared" ref="Q36" si="19">N36-P36</f>
        <v>2716</v>
      </c>
      <c r="R36" s="71" t="s">
        <v>163</v>
      </c>
    </row>
    <row r="37" spans="1:18">
      <c r="A37" s="14" t="s">
        <v>144</v>
      </c>
      <c r="B37" s="40"/>
      <c r="C37" s="6"/>
      <c r="D37" s="76"/>
      <c r="E37" s="2" t="s">
        <v>53</v>
      </c>
      <c r="F37" s="14" t="s">
        <v>59</v>
      </c>
      <c r="G37" s="4">
        <v>925.37</v>
      </c>
      <c r="H37" s="4">
        <v>6315.56</v>
      </c>
      <c r="I37" s="4">
        <v>174.89</v>
      </c>
      <c r="J37" s="4">
        <v>418.72</v>
      </c>
      <c r="K37" s="4"/>
      <c r="L37" s="4"/>
      <c r="M37" s="3" t="s">
        <v>102</v>
      </c>
      <c r="N37" s="48">
        <v>47408</v>
      </c>
      <c r="O37" s="82">
        <v>46030</v>
      </c>
      <c r="P37" s="57">
        <v>30776</v>
      </c>
      <c r="Q37" s="78">
        <f t="shared" ref="Q37" si="20">N37-P37</f>
        <v>16632</v>
      </c>
      <c r="R37" s="71" t="s">
        <v>164</v>
      </c>
    </row>
    <row r="38" spans="1:18">
      <c r="A38" s="14" t="s">
        <v>145</v>
      </c>
      <c r="B38" s="40"/>
      <c r="C38" s="6"/>
      <c r="D38" s="76"/>
      <c r="E38" s="2" t="s">
        <v>146</v>
      </c>
      <c r="F38" s="14" t="s">
        <v>58</v>
      </c>
      <c r="G38" s="4"/>
      <c r="H38" s="4">
        <v>963.8</v>
      </c>
      <c r="I38" s="4">
        <v>51.87</v>
      </c>
      <c r="J38" s="4">
        <v>34.67</v>
      </c>
      <c r="K38" s="4"/>
      <c r="L38" s="4"/>
      <c r="M38" s="3" t="s">
        <v>66</v>
      </c>
      <c r="N38" s="48">
        <v>8237</v>
      </c>
      <c r="O38" s="82">
        <v>46035</v>
      </c>
      <c r="P38" s="57">
        <v>5178</v>
      </c>
      <c r="Q38" s="78">
        <f t="shared" ref="Q38" si="21">N38-P38</f>
        <v>3059</v>
      </c>
      <c r="R38" s="71" t="s">
        <v>148</v>
      </c>
    </row>
    <row r="39" spans="1:18">
      <c r="A39" s="14" t="s">
        <v>147</v>
      </c>
      <c r="B39" s="40"/>
      <c r="C39" s="6"/>
      <c r="D39" s="76" t="s">
        <v>89</v>
      </c>
      <c r="E39" s="2" t="s">
        <v>51</v>
      </c>
      <c r="F39" s="14" t="s">
        <v>58</v>
      </c>
      <c r="G39" s="4"/>
      <c r="H39" s="4">
        <v>675.61</v>
      </c>
      <c r="I39" s="4"/>
      <c r="J39" s="4">
        <v>12.69</v>
      </c>
      <c r="K39" s="4"/>
      <c r="L39" s="4"/>
      <c r="M39" s="3" t="s">
        <v>101</v>
      </c>
      <c r="N39" s="48">
        <v>7437</v>
      </c>
      <c r="O39" s="82">
        <v>46038</v>
      </c>
      <c r="P39" s="59">
        <f t="shared" ref="P39" si="22">N39</f>
        <v>7437</v>
      </c>
      <c r="Q39" s="62"/>
      <c r="R39" s="71" t="s">
        <v>149</v>
      </c>
    </row>
    <row r="40" spans="1:18">
      <c r="A40" s="14" t="s">
        <v>150</v>
      </c>
      <c r="B40" s="40"/>
      <c r="C40" s="6"/>
      <c r="D40" s="76"/>
      <c r="E40" s="2" t="s">
        <v>52</v>
      </c>
      <c r="F40" s="14" t="s">
        <v>56</v>
      </c>
      <c r="G40" s="4"/>
      <c r="H40" s="4">
        <v>1434.59</v>
      </c>
      <c r="I40" s="4"/>
      <c r="J40" s="4">
        <v>72.16</v>
      </c>
      <c r="K40" s="4"/>
      <c r="L40" s="4"/>
      <c r="M40" s="3" t="s">
        <v>151</v>
      </c>
      <c r="N40" s="48">
        <v>10238</v>
      </c>
      <c r="O40" s="82">
        <v>46039</v>
      </c>
      <c r="P40" s="57">
        <v>6269</v>
      </c>
      <c r="Q40" s="78">
        <f t="shared" ref="Q40" si="23">N40-P40</f>
        <v>3969</v>
      </c>
      <c r="R40" s="71" t="s">
        <v>152</v>
      </c>
    </row>
    <row r="41" spans="1:18">
      <c r="A41" s="14" t="s">
        <v>153</v>
      </c>
      <c r="B41" s="40"/>
      <c r="C41" s="6"/>
      <c r="D41" s="76" t="s">
        <v>89</v>
      </c>
      <c r="E41" s="2" t="s">
        <v>52</v>
      </c>
      <c r="F41" s="14" t="s">
        <v>159</v>
      </c>
      <c r="G41" s="4">
        <v>70.59</v>
      </c>
      <c r="H41" s="4">
        <v>7045.37</v>
      </c>
      <c r="I41" s="4">
        <v>257.26</v>
      </c>
      <c r="J41" s="4">
        <v>499.06</v>
      </c>
      <c r="K41" s="4"/>
      <c r="L41" s="4"/>
      <c r="M41" s="3" t="s">
        <v>160</v>
      </c>
      <c r="N41" s="48">
        <v>233273</v>
      </c>
      <c r="O41" s="82">
        <v>46052</v>
      </c>
      <c r="P41" s="59">
        <f t="shared" ref="P41" si="24">N41</f>
        <v>233273</v>
      </c>
      <c r="Q41" s="62"/>
      <c r="R41" s="71" t="s">
        <v>161</v>
      </c>
    </row>
    <row r="42" spans="1:18">
      <c r="A42" s="14" t="s">
        <v>154</v>
      </c>
      <c r="B42" s="40"/>
      <c r="C42" s="6"/>
      <c r="D42" s="76" t="s">
        <v>89</v>
      </c>
      <c r="E42" s="2" t="s">
        <v>52</v>
      </c>
      <c r="F42" s="14" t="s">
        <v>95</v>
      </c>
      <c r="G42" s="4">
        <v>517.79</v>
      </c>
      <c r="H42" s="4">
        <v>8322.74</v>
      </c>
      <c r="I42" s="4">
        <v>602.78</v>
      </c>
      <c r="J42" s="4">
        <v>1059.21</v>
      </c>
      <c r="K42" s="4"/>
      <c r="L42" s="4"/>
      <c r="M42" s="3" t="s">
        <v>168</v>
      </c>
      <c r="N42" s="48">
        <v>119454</v>
      </c>
      <c r="O42" s="82">
        <v>46058</v>
      </c>
      <c r="P42" s="59">
        <f t="shared" ref="P42" si="25">N42</f>
        <v>119454</v>
      </c>
      <c r="Q42" s="62"/>
      <c r="R42" s="71"/>
    </row>
    <row r="43" spans="1:18">
      <c r="A43" s="14" t="s">
        <v>172</v>
      </c>
      <c r="B43" s="40"/>
      <c r="C43" s="6"/>
      <c r="D43" s="76"/>
      <c r="E43" s="2" t="s">
        <v>47</v>
      </c>
      <c r="F43" s="14" t="s">
        <v>58</v>
      </c>
      <c r="G43" s="4"/>
      <c r="H43" s="4">
        <v>841.05</v>
      </c>
      <c r="I43" s="4"/>
      <c r="J43" s="4">
        <v>9.44</v>
      </c>
      <c r="K43" s="4"/>
      <c r="L43" s="4"/>
      <c r="M43" s="3" t="s">
        <v>69</v>
      </c>
      <c r="N43" s="48">
        <v>4487</v>
      </c>
      <c r="O43" s="82">
        <v>46066</v>
      </c>
      <c r="P43" s="57">
        <v>2797</v>
      </c>
      <c r="Q43" s="78">
        <f t="shared" ref="Q43" si="26">N43-P43</f>
        <v>1690</v>
      </c>
      <c r="R43" s="71" t="s">
        <v>173</v>
      </c>
    </row>
    <row r="44" spans="1:18">
      <c r="A44" s="14" t="s">
        <v>174</v>
      </c>
      <c r="B44" s="40"/>
      <c r="C44" s="6"/>
      <c r="D44" s="76"/>
      <c r="E44" s="2" t="s">
        <v>61</v>
      </c>
      <c r="F44" s="14" t="s">
        <v>33</v>
      </c>
      <c r="G44" s="4"/>
      <c r="H44" s="4">
        <v>1292.3499999999999</v>
      </c>
      <c r="I44" s="4"/>
      <c r="J44" s="4">
        <v>39.630000000000003</v>
      </c>
      <c r="K44" s="4"/>
      <c r="L44" s="4"/>
      <c r="M44" s="3" t="s">
        <v>175</v>
      </c>
      <c r="N44" s="48">
        <v>7993</v>
      </c>
      <c r="O44" s="82">
        <v>46073</v>
      </c>
      <c r="P44" s="57">
        <v>4190</v>
      </c>
      <c r="Q44" s="78">
        <f t="shared" ref="Q44" si="27">N44-P44</f>
        <v>3803</v>
      </c>
      <c r="R44" s="71" t="s">
        <v>176</v>
      </c>
    </row>
    <row r="45" spans="1:18">
      <c r="A45" s="14" t="s">
        <v>180</v>
      </c>
      <c r="B45" s="40"/>
      <c r="C45" s="92"/>
      <c r="D45" s="76" t="s">
        <v>89</v>
      </c>
      <c r="E45" s="2" t="s">
        <v>51</v>
      </c>
      <c r="F45" s="14" t="s">
        <v>39</v>
      </c>
      <c r="G45" s="4"/>
      <c r="H45" s="4">
        <v>11386.96</v>
      </c>
      <c r="I45" s="4">
        <v>77.13</v>
      </c>
      <c r="J45" s="4">
        <v>1828.4</v>
      </c>
      <c r="K45" s="4"/>
      <c r="L45" s="4"/>
      <c r="M45" s="3" t="s">
        <v>110</v>
      </c>
      <c r="N45" s="48">
        <v>151283</v>
      </c>
      <c r="O45" s="82">
        <v>46080</v>
      </c>
      <c r="P45" s="59">
        <f t="shared" ref="P45" si="28">N45</f>
        <v>151283</v>
      </c>
      <c r="Q45" s="62"/>
      <c r="R45" s="71" t="s">
        <v>183</v>
      </c>
    </row>
    <row r="46" spans="1:18">
      <c r="A46" s="14" t="s">
        <v>181</v>
      </c>
      <c r="B46" s="40"/>
      <c r="C46" s="6"/>
      <c r="D46" s="76"/>
      <c r="E46" s="2" t="s">
        <v>48</v>
      </c>
      <c r="F46" s="14" t="s">
        <v>35</v>
      </c>
      <c r="G46" s="4"/>
      <c r="H46" s="4">
        <v>1976.45</v>
      </c>
      <c r="I46" s="4">
        <v>5.17</v>
      </c>
      <c r="J46" s="4">
        <v>19.45</v>
      </c>
      <c r="K46" s="4"/>
      <c r="L46" s="4"/>
      <c r="M46" s="3" t="s">
        <v>69</v>
      </c>
      <c r="N46" s="48">
        <v>10590</v>
      </c>
      <c r="O46" s="82">
        <v>46091</v>
      </c>
      <c r="P46" s="57">
        <v>6682</v>
      </c>
      <c r="Q46" s="78">
        <f t="shared" ref="Q46" si="29">N46-P46</f>
        <v>3908</v>
      </c>
      <c r="R46" s="71" t="s">
        <v>182</v>
      </c>
    </row>
    <row r="47" spans="1:18">
      <c r="A47" s="14" t="s">
        <v>184</v>
      </c>
      <c r="B47" s="40"/>
      <c r="C47" s="6"/>
      <c r="D47" s="76"/>
      <c r="E47" s="2" t="s">
        <v>51</v>
      </c>
      <c r="F47" s="14" t="s">
        <v>39</v>
      </c>
      <c r="G47" s="4"/>
      <c r="H47" s="4">
        <v>10373.040000000001</v>
      </c>
      <c r="I47" s="4">
        <v>14.44</v>
      </c>
      <c r="J47" s="4">
        <v>1393.89</v>
      </c>
      <c r="K47" s="4"/>
      <c r="L47" s="4"/>
      <c r="M47" s="3" t="s">
        <v>185</v>
      </c>
      <c r="N47" s="48">
        <v>51866</v>
      </c>
      <c r="O47" s="82">
        <v>46094</v>
      </c>
      <c r="P47" s="57">
        <v>32364</v>
      </c>
      <c r="Q47" s="78">
        <f t="shared" ref="Q47" si="30">N47-P47</f>
        <v>19502</v>
      </c>
      <c r="R47" s="71" t="s">
        <v>186</v>
      </c>
    </row>
    <row r="48" spans="1:18">
      <c r="A48" s="14" t="s">
        <v>187</v>
      </c>
      <c r="B48" s="40"/>
      <c r="C48" s="6"/>
      <c r="D48" s="76"/>
      <c r="E48" s="2" t="s">
        <v>188</v>
      </c>
      <c r="F48" s="14" t="s">
        <v>189</v>
      </c>
      <c r="G48" s="4">
        <v>152.91</v>
      </c>
      <c r="H48" s="4">
        <v>16781.2</v>
      </c>
      <c r="I48" s="4">
        <v>356.33</v>
      </c>
      <c r="J48" s="4">
        <v>405.43</v>
      </c>
      <c r="K48" s="4">
        <v>1780.47</v>
      </c>
      <c r="L48" s="4">
        <v>4517.6899999999996</v>
      </c>
      <c r="M48" s="3" t="s">
        <v>190</v>
      </c>
      <c r="N48" s="48">
        <v>152499</v>
      </c>
      <c r="O48" s="82">
        <v>46106</v>
      </c>
      <c r="P48" s="57">
        <v>76903</v>
      </c>
      <c r="Q48" s="78">
        <f t="shared" ref="Q48" si="31">N48-P48</f>
        <v>75596</v>
      </c>
      <c r="R48" s="71" t="s">
        <v>194</v>
      </c>
    </row>
    <row r="49" spans="1:19">
      <c r="A49" s="14" t="s">
        <v>191</v>
      </c>
      <c r="B49" s="40"/>
      <c r="C49" s="6"/>
      <c r="D49" s="76"/>
      <c r="E49" s="2" t="s">
        <v>47</v>
      </c>
      <c r="F49" s="14" t="s">
        <v>56</v>
      </c>
      <c r="G49" s="4"/>
      <c r="H49" s="4">
        <v>561.29</v>
      </c>
      <c r="I49" s="4">
        <v>1.01</v>
      </c>
      <c r="J49" s="4">
        <v>18.989999999999998</v>
      </c>
      <c r="K49" s="4"/>
      <c r="L49" s="4">
        <v>218.85</v>
      </c>
      <c r="M49" s="3" t="s">
        <v>192</v>
      </c>
      <c r="N49" s="48">
        <v>11012</v>
      </c>
      <c r="O49" s="82">
        <v>46120</v>
      </c>
      <c r="P49" s="57">
        <v>6422</v>
      </c>
      <c r="Q49" s="78">
        <f t="shared" ref="Q49" si="32">N49-P49</f>
        <v>4590</v>
      </c>
      <c r="R49" s="71" t="s">
        <v>193</v>
      </c>
    </row>
    <row r="50" spans="1:19">
      <c r="A50" s="14"/>
      <c r="B50" s="3"/>
      <c r="C50" s="6"/>
      <c r="D50" s="76"/>
      <c r="E50" s="2"/>
      <c r="F50" s="14"/>
      <c r="G50" s="4"/>
      <c r="H50" s="4"/>
      <c r="I50" s="4"/>
      <c r="J50" s="4"/>
      <c r="K50" s="4"/>
      <c r="L50" s="4"/>
      <c r="M50" s="3"/>
      <c r="N50" s="4"/>
      <c r="O50" s="82"/>
      <c r="P50" s="36"/>
      <c r="Q50" s="36"/>
      <c r="R50" s="71"/>
    </row>
    <row r="51" spans="1:19">
      <c r="A51" s="14"/>
      <c r="B51" s="3"/>
      <c r="C51" s="6"/>
      <c r="D51" s="2"/>
      <c r="E51" s="2"/>
      <c r="F51" s="14"/>
      <c r="G51" s="4"/>
      <c r="H51" s="4"/>
      <c r="I51" s="4"/>
      <c r="J51" s="4"/>
      <c r="K51" s="4"/>
      <c r="L51" s="4"/>
      <c r="M51" s="3"/>
      <c r="N51" s="14"/>
      <c r="O51" s="3"/>
      <c r="P51" s="36"/>
      <c r="Q51" s="36"/>
      <c r="R51" s="71"/>
    </row>
    <row r="52" spans="1:19" s="11" customFormat="1">
      <c r="A52" s="15"/>
      <c r="B52" s="7"/>
      <c r="C52" s="8"/>
      <c r="D52" s="9"/>
      <c r="E52" s="9"/>
      <c r="F52" s="15"/>
      <c r="G52" s="10">
        <f t="shared" ref="G52:L52" si="33">SUM(G2:G51)</f>
        <v>8944.2000000000007</v>
      </c>
      <c r="H52" s="10">
        <f t="shared" si="33"/>
        <v>244567.41999999998</v>
      </c>
      <c r="I52" s="10">
        <f t="shared" si="33"/>
        <v>12720.320000000002</v>
      </c>
      <c r="J52" s="10">
        <f t="shared" si="33"/>
        <v>22822.080000000005</v>
      </c>
      <c r="K52" s="10">
        <f t="shared" si="33"/>
        <v>1780.47</v>
      </c>
      <c r="L52" s="10">
        <f t="shared" si="33"/>
        <v>4736.54</v>
      </c>
      <c r="M52" s="10"/>
      <c r="N52" s="50">
        <f>SUM(N2:N51)</f>
        <v>9326882.6699999999</v>
      </c>
      <c r="O52" s="10"/>
      <c r="P52" s="15">
        <f>SUM(P2:P51)</f>
        <v>9129494.370000001</v>
      </c>
      <c r="Q52" s="15">
        <f>SUM(Q2:Q51)</f>
        <v>195167.3</v>
      </c>
      <c r="R52" s="74"/>
      <c r="S52" s="67"/>
    </row>
    <row r="53" spans="1:19" ht="14.25">
      <c r="G53" s="90" t="s">
        <v>155</v>
      </c>
    </row>
  </sheetData>
  <autoFilter ref="C1:C5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9"/>
  <sheetViews>
    <sheetView workbookViewId="0">
      <selection activeCell="N14" sqref="N14"/>
    </sheetView>
  </sheetViews>
  <sheetFormatPr defaultRowHeight="12"/>
  <cols>
    <col min="1" max="1" width="7.6640625" style="16" bestFit="1" customWidth="1"/>
    <col min="2" max="2" width="7.33203125" style="1" customWidth="1"/>
    <col min="3" max="3" width="4.6640625" style="5" bestFit="1" customWidth="1"/>
    <col min="4" max="4" width="11.5546875" style="1" customWidth="1"/>
    <col min="5" max="5" width="8.6640625" style="1" customWidth="1"/>
    <col min="6" max="6" width="9.109375" style="16" bestFit="1" customWidth="1"/>
    <col min="7" max="7" width="5.88671875" style="89" customWidth="1"/>
    <col min="8" max="8" width="9.5546875" style="1" customWidth="1"/>
    <col min="9" max="9" width="9.6640625" style="1" customWidth="1"/>
    <col min="10" max="11" width="10.88671875" style="1" customWidth="1"/>
    <col min="12" max="12" width="12.44140625" style="1" customWidth="1"/>
    <col min="13" max="13" width="15.44140625" style="1" bestFit="1" customWidth="1"/>
    <col min="14" max="14" width="10.77734375" style="16" bestFit="1" customWidth="1"/>
    <col min="15" max="15" width="7.6640625" style="1" bestFit="1" customWidth="1"/>
    <col min="16" max="16" width="10.77734375" style="61" customWidth="1"/>
    <col min="17" max="17" width="8.88671875" style="61" customWidth="1"/>
    <col min="18" max="18" width="72.6640625" style="75" bestFit="1" customWidth="1"/>
    <col min="19" max="19" width="11.44140625" style="66" customWidth="1"/>
    <col min="20" max="16384" width="8.88671875" style="1"/>
  </cols>
  <sheetData>
    <row r="1" spans="1:19" s="5" customFormat="1" ht="24.75" thickBot="1">
      <c r="A1" s="17" t="s">
        <v>7</v>
      </c>
      <c r="B1" s="18" t="s">
        <v>5</v>
      </c>
      <c r="C1" s="18" t="s">
        <v>0</v>
      </c>
      <c r="D1" s="18" t="s">
        <v>86</v>
      </c>
      <c r="E1" s="18" t="s">
        <v>1</v>
      </c>
      <c r="F1" s="17" t="s">
        <v>41</v>
      </c>
      <c r="G1" s="87" t="s">
        <v>162</v>
      </c>
      <c r="H1" s="21" t="s">
        <v>40</v>
      </c>
      <c r="I1" s="21" t="s">
        <v>15</v>
      </c>
      <c r="J1" s="21" t="s">
        <v>195</v>
      </c>
      <c r="K1" s="21" t="s">
        <v>196</v>
      </c>
      <c r="L1" s="21" t="s">
        <v>197</v>
      </c>
      <c r="M1" s="18" t="s">
        <v>3</v>
      </c>
      <c r="N1" s="46" t="s">
        <v>2</v>
      </c>
      <c r="O1" s="18" t="s">
        <v>4</v>
      </c>
      <c r="P1" s="52" t="s">
        <v>38</v>
      </c>
      <c r="Q1" s="80" t="s">
        <v>6</v>
      </c>
      <c r="R1" s="21" t="s">
        <v>14</v>
      </c>
      <c r="S1" s="65"/>
    </row>
    <row r="2" spans="1:19">
      <c r="A2" s="86" t="s">
        <v>84</v>
      </c>
      <c r="B2" s="23"/>
      <c r="C2" s="29"/>
      <c r="D2" s="68" t="s">
        <v>87</v>
      </c>
      <c r="E2" s="25" t="s">
        <v>47</v>
      </c>
      <c r="F2" s="22" t="s">
        <v>56</v>
      </c>
      <c r="G2" s="26"/>
      <c r="H2" s="26">
        <v>594.57000000000005</v>
      </c>
      <c r="I2" s="26">
        <v>222.83</v>
      </c>
      <c r="J2" s="26">
        <v>42.44</v>
      </c>
      <c r="K2" s="26"/>
      <c r="L2" s="26"/>
      <c r="M2" s="23" t="s">
        <v>90</v>
      </c>
      <c r="N2" s="93">
        <v>709755</v>
      </c>
      <c r="O2" s="45">
        <v>45949</v>
      </c>
      <c r="P2" s="53">
        <f>N2</f>
        <v>709755</v>
      </c>
      <c r="Q2" s="54"/>
      <c r="R2" s="69"/>
    </row>
    <row r="3" spans="1:19">
      <c r="A3" s="85" t="s">
        <v>98</v>
      </c>
      <c r="B3" s="3">
        <v>43973</v>
      </c>
      <c r="C3" s="28"/>
      <c r="D3" s="76" t="s">
        <v>89</v>
      </c>
      <c r="E3" s="2" t="s">
        <v>50</v>
      </c>
      <c r="F3" s="14" t="s">
        <v>59</v>
      </c>
      <c r="G3" s="4"/>
      <c r="H3" s="12">
        <v>1808.39</v>
      </c>
      <c r="I3" s="12">
        <v>87.77</v>
      </c>
      <c r="J3" s="4">
        <v>138.88999999999999</v>
      </c>
      <c r="K3" s="4"/>
      <c r="L3" s="4"/>
      <c r="M3" s="3" t="s">
        <v>92</v>
      </c>
      <c r="N3" s="93">
        <v>141516</v>
      </c>
      <c r="O3" s="45">
        <v>45936</v>
      </c>
      <c r="P3" s="58">
        <f t="shared" ref="P3:P4" si="0">N3</f>
        <v>141516</v>
      </c>
      <c r="Q3" s="56"/>
      <c r="R3" s="95" t="s">
        <v>198</v>
      </c>
    </row>
    <row r="4" spans="1:19">
      <c r="A4" s="85" t="s">
        <v>97</v>
      </c>
      <c r="B4" s="40"/>
      <c r="C4" s="28"/>
      <c r="D4" s="76" t="s">
        <v>89</v>
      </c>
      <c r="E4" s="2" t="s">
        <v>146</v>
      </c>
      <c r="F4" s="14" t="s">
        <v>11</v>
      </c>
      <c r="G4" s="4"/>
      <c r="H4" s="12">
        <v>4296.8</v>
      </c>
      <c r="I4" s="4">
        <v>384.61</v>
      </c>
      <c r="J4" s="12">
        <v>246.22</v>
      </c>
      <c r="K4" s="12"/>
      <c r="L4" s="12"/>
      <c r="M4" s="19" t="s">
        <v>34</v>
      </c>
      <c r="N4" s="93">
        <v>275324</v>
      </c>
      <c r="O4" s="45">
        <v>45914</v>
      </c>
      <c r="P4" s="58">
        <f t="shared" si="0"/>
        <v>275324</v>
      </c>
      <c r="Q4" s="62"/>
      <c r="R4" s="69"/>
    </row>
    <row r="5" spans="1:19">
      <c r="A5" s="84" t="s">
        <v>104</v>
      </c>
      <c r="B5" s="40"/>
      <c r="C5" s="28"/>
      <c r="D5" s="68" t="s">
        <v>87</v>
      </c>
      <c r="E5" s="2" t="s">
        <v>146</v>
      </c>
      <c r="F5" s="14" t="s">
        <v>58</v>
      </c>
      <c r="G5" s="4"/>
      <c r="H5" s="4">
        <v>4987.04</v>
      </c>
      <c r="I5" s="4">
        <v>2566.0100000000002</v>
      </c>
      <c r="J5" s="4">
        <v>349.67</v>
      </c>
      <c r="K5" s="4"/>
      <c r="L5" s="4"/>
      <c r="M5" s="3" t="s">
        <v>105</v>
      </c>
      <c r="N5" s="94">
        <v>1930252</v>
      </c>
      <c r="O5" s="45">
        <v>45959</v>
      </c>
      <c r="P5" s="53">
        <f t="shared" ref="P5:P6" si="1">N5</f>
        <v>1930252</v>
      </c>
      <c r="Q5" s="62"/>
      <c r="R5" s="69"/>
    </row>
    <row r="6" spans="1:19">
      <c r="A6" s="84" t="s">
        <v>107</v>
      </c>
      <c r="B6" s="40"/>
      <c r="C6" s="28"/>
      <c r="D6" s="68" t="s">
        <v>87</v>
      </c>
      <c r="E6" s="2" t="s">
        <v>51</v>
      </c>
      <c r="F6" s="14" t="s">
        <v>58</v>
      </c>
      <c r="G6" s="4"/>
      <c r="H6" s="4">
        <v>162.75</v>
      </c>
      <c r="I6" s="4">
        <v>62</v>
      </c>
      <c r="J6" s="4">
        <v>11.13</v>
      </c>
      <c r="K6" s="4"/>
      <c r="L6" s="4"/>
      <c r="M6" s="3" t="s">
        <v>108</v>
      </c>
      <c r="N6" s="94">
        <v>2111866</v>
      </c>
      <c r="O6" s="45">
        <v>45974</v>
      </c>
      <c r="P6" s="53">
        <f t="shared" si="1"/>
        <v>2111866</v>
      </c>
      <c r="Q6" s="62"/>
      <c r="R6" s="69"/>
    </row>
    <row r="7" spans="1:19">
      <c r="A7" s="14"/>
      <c r="B7" s="3"/>
      <c r="C7" s="6"/>
      <c r="D7" s="2"/>
      <c r="E7" s="2"/>
      <c r="F7" s="14"/>
      <c r="G7" s="4"/>
      <c r="H7" s="4"/>
      <c r="I7" s="4"/>
      <c r="J7" s="4"/>
      <c r="K7" s="4"/>
      <c r="L7" s="4"/>
      <c r="M7" s="3"/>
      <c r="N7" s="14"/>
      <c r="O7" s="3"/>
      <c r="P7" s="36"/>
      <c r="Q7" s="36"/>
      <c r="R7" s="71"/>
    </row>
    <row r="8" spans="1:19" s="11" customFormat="1">
      <c r="A8" s="15"/>
      <c r="B8" s="7"/>
      <c r="C8" s="8"/>
      <c r="D8" s="9"/>
      <c r="E8" s="9"/>
      <c r="F8" s="15"/>
      <c r="G8" s="10">
        <f>SUM(G2:G7)</f>
        <v>0</v>
      </c>
      <c r="H8" s="10">
        <f>SUM(H2:H7)</f>
        <v>11849.55</v>
      </c>
      <c r="I8" s="10">
        <f>SUM(I2:I7)</f>
        <v>3323.2200000000003</v>
      </c>
      <c r="J8" s="10">
        <f>SUM(J2:J7)</f>
        <v>788.35</v>
      </c>
      <c r="K8" s="10">
        <f>SUM(K2:K7)</f>
        <v>0</v>
      </c>
      <c r="L8" s="10">
        <f>SUM(L2:L7)</f>
        <v>0</v>
      </c>
      <c r="M8" s="10"/>
      <c r="N8" s="50">
        <f>SUM(N2:N7)</f>
        <v>5168713</v>
      </c>
      <c r="O8" s="10"/>
      <c r="P8" s="15">
        <f>SUM(P2:P7)</f>
        <v>5168713</v>
      </c>
      <c r="Q8" s="15">
        <f>SUM(Q2:Q7)</f>
        <v>0</v>
      </c>
      <c r="R8" s="74"/>
      <c r="S8" s="67">
        <f>SUM(S2:S7)</f>
        <v>0</v>
      </c>
    </row>
    <row r="9" spans="1:19">
      <c r="G9" s="16"/>
      <c r="H9" s="16"/>
      <c r="S9" s="66" t="s">
        <v>85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μαμα</vt:lpstr>
      <vt:lpstr>παππούς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2026-06-23T10:04:11Z</dcterms:modified>
</cp:coreProperties>
</file>