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α-νταμάρια" sheetId="3" r:id="rId1"/>
  </sheets>
  <calcPr calcId="125725"/>
</workbook>
</file>

<file path=xl/calcChain.xml><?xml version="1.0" encoding="utf-8"?>
<calcChain xmlns="http://schemas.openxmlformats.org/spreadsheetml/2006/main">
  <c r="AG154" i="3"/>
  <c r="AG153"/>
  <c r="AG152"/>
  <c r="AG151"/>
  <c r="AG150"/>
  <c r="AG149"/>
  <c r="AG144"/>
  <c r="AG143"/>
  <c r="AG142"/>
  <c r="AG141"/>
  <c r="AG140"/>
  <c r="AG139"/>
  <c r="AI148" l="1"/>
  <c r="AI138"/>
  <c r="AG131"/>
  <c r="AI131" s="1"/>
  <c r="AG130"/>
  <c r="AI130" s="1"/>
  <c r="AG129"/>
  <c r="AG128"/>
  <c r="AG127"/>
  <c r="AG126"/>
  <c r="AI122"/>
  <c r="AG121"/>
  <c r="AG120"/>
  <c r="AG119"/>
  <c r="AG118"/>
  <c r="AI117"/>
  <c r="AG116"/>
  <c r="AG115"/>
  <c r="AG114"/>
  <c r="AG113"/>
  <c r="AG49"/>
  <c r="AJ4"/>
  <c r="AD165"/>
  <c r="AI74"/>
  <c r="AI70"/>
  <c r="AG74"/>
  <c r="AG73"/>
  <c r="AG72"/>
  <c r="AG71"/>
  <c r="AG70"/>
  <c r="AI165" l="1"/>
  <c r="AI126"/>
  <c r="AJ126" s="1"/>
  <c r="AI118"/>
  <c r="AI113"/>
  <c r="AJ70"/>
  <c r="AG16"/>
  <c r="AG45"/>
  <c r="AG44"/>
  <c r="AG43"/>
  <c r="AG42"/>
  <c r="AG41"/>
  <c r="AG40"/>
  <c r="AJ113" l="1"/>
  <c r="AI39"/>
  <c r="AG54" l="1"/>
  <c r="AG8"/>
  <c r="AF165" l="1"/>
  <c r="AE165"/>
  <c r="AC165"/>
  <c r="Z165"/>
  <c r="Y165"/>
  <c r="T165"/>
  <c r="R165"/>
  <c r="Q165"/>
  <c r="N165"/>
  <c r="M165"/>
  <c r="AG109"/>
  <c r="AG108"/>
  <c r="AG106"/>
  <c r="AG96"/>
  <c r="AG95"/>
  <c r="AG94"/>
  <c r="AG93"/>
  <c r="AG85"/>
  <c r="AG84"/>
  <c r="AG83"/>
  <c r="AG66"/>
  <c r="AG65"/>
  <c r="AG64"/>
  <c r="AG63"/>
  <c r="AG62"/>
  <c r="AG61"/>
  <c r="AG60"/>
  <c r="AG53"/>
  <c r="AG35"/>
  <c r="AG31"/>
  <c r="AG30"/>
  <c r="AG26"/>
  <c r="AG25"/>
  <c r="AG24"/>
  <c r="AG12"/>
  <c r="AG11"/>
  <c r="AG9"/>
  <c r="AG165" l="1"/>
  <c r="K165"/>
  <c r="L165"/>
</calcChain>
</file>

<file path=xl/sharedStrings.xml><?xml version="1.0" encoding="utf-8"?>
<sst xmlns="http://schemas.openxmlformats.org/spreadsheetml/2006/main" count="432" uniqueCount="221">
  <si>
    <t>μίσθωση</t>
  </si>
  <si>
    <t>παράταση μίσθωσης</t>
  </si>
  <si>
    <t>23 =χρέωσε ως πάγια πράξη</t>
  </si>
  <si>
    <t>24 =δεν χρέωσε 1,3%</t>
  </si>
  <si>
    <t>αΑ</t>
  </si>
  <si>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</si>
  <si>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</si>
  <si>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</si>
  <si>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</si>
  <si>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</si>
  <si>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περιοχή</t>
  </si>
  <si>
    <t>έπρεπε να πάρει</t>
  </si>
  <si>
    <t>πήρε</t>
  </si>
  <si>
    <t>με ΖΗΛ π.χ.-1</t>
  </si>
  <si>
    <t>ταμεία -ΦΠΑ</t>
  </si>
  <si>
    <t>ηθικώς πρέπει</t>
  </si>
  <si>
    <t>…. ΥΠΟ ΧΡΕΩΤΙΚΑ</t>
  </si>
  <si>
    <t>σύνολα</t>
  </si>
  <si>
    <t>ΣΥΝΟΛΑ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</si>
  <si>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</si>
  <si>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</si>
  <si>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</si>
  <si>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>ΔΟΛΟΣ</t>
  </si>
  <si>
    <t>ποσό πράξης βάσει ΑΓΑΠΕ</t>
  </si>
  <si>
    <t>θα έρθει</t>
  </si>
  <si>
    <t>θέση στο 219γ2</t>
  </si>
  <si>
    <t>ευτυχώς ΔΕΝ έχει ΤΑΝ</t>
  </si>
  <si>
    <t xml:space="preserve">δεν γράφει στο συμβόλαιο ΑΛΛΑ έστειλε για κ-15 τους πολίτες  </t>
  </si>
  <si>
    <t>ΔΕΝ γράφει &amp;  ΔΕΝ έχει πληρωμή κ-15</t>
  </si>
  <si>
    <t>Ραχώνι Θάσου</t>
  </si>
  <si>
    <t>θέση 219-16</t>
  </si>
  <si>
    <t>219-16</t>
  </si>
  <si>
    <t xml:space="preserve">παρατηρήσεις </t>
  </si>
  <si>
    <t>219-21</t>
  </si>
  <si>
    <t>θέση 219-21</t>
  </si>
  <si>
    <t xml:space="preserve">όπως σε 219 -16b &amp; 219-16-c &amp; 219-21   …   έτσι σε ΌΛΑ τα συμβόλαια = παρατάσεις μισθώσεων μαρμαρολατομείων     …   βάσει αρχικών συμβολαίων &amp; τρέχουσων υπουργικών αποφάσεων { σε εικόνα του άρθρου 30 του νόμου 669 του 1977 ή όποιας τροποποίησης αυτού }  .... ΘΑ ΓΙΝΕΙ η αναπροσαρμογή ενοικιοστασίου </t>
  </si>
  <si>
    <t>πράξη βάσει ΑΓΑΠΕ</t>
  </si>
  <si>
    <t>εισφορά μισθωτικών δικαιωμάτων</t>
  </si>
  <si>
    <t>διόρθωση μίσθωσης</t>
  </si>
  <si>
    <t>κ-15 ελέγχου ΤΑΝ</t>
  </si>
  <si>
    <t>κ-15 βάσει  zηλ</t>
  </si>
  <si>
    <t xml:space="preserve">ΦΥΣΙΚΑ  …… ΚΑΙ θα υπάρξει έλεγχος του ΤΑΣ { = 11% επί των δικαιωμάτων της ΑΓΑΠΕ }  για 1998 έως 2016-6ος            … φυσικά , ΔΕΝ θα τα πληρώσω εγώ … οπότε σιγά σιγά σας περιμένω για τροποποίηση των συμβολαίων </t>
  </si>
  <si>
    <r>
      <t xml:space="preserve">τα ανωτέρω στοιχεία  … είναι από ….   ..  την </t>
    </r>
    <r>
      <rPr>
        <b/>
        <sz val="16"/>
        <color rgb="FFFF0000"/>
        <rFont val="Arial"/>
        <family val="2"/>
        <charset val="161"/>
      </rPr>
      <t>δημιουργία των ''προσωπικών χαρτών''</t>
    </r>
    <r>
      <rPr>
        <b/>
        <sz val="16"/>
        <rFont val="Arial"/>
        <family val="2"/>
        <charset val="161"/>
      </rPr>
      <t xml:space="preserve"> …     … </t>
    </r>
  </si>
  <si>
    <t>219-22</t>
  </si>
  <si>
    <t>θέση 219-22</t>
  </si>
  <si>
    <t xml:space="preserve">δεν βρίσκω την πληρωμή κ-15 </t>
  </si>
  <si>
    <t>μίσθωση μαρμαρο-λατομείου 66.612μ2 έως 29-03-2012 { max 15 έτη</t>
  </si>
  <si>
    <t>219-23</t>
  </si>
  <si>
    <t>θέση 219-23</t>
  </si>
  <si>
    <t>μίσθωση μαρμαρο-λατομείου 48.629μ2 έως 25-11-2017 { max 15 έτη</t>
  </si>
  <si>
    <t>219-24</t>
  </si>
  <si>
    <t>θέση 219-24</t>
  </si>
  <si>
    <t>έχουν πληρώσει στην τράπεζα 64,66 για κ-15</t>
  </si>
  <si>
    <t>219-25</t>
  </si>
  <si>
    <t>θέση 219-25</t>
  </si>
  <si>
    <t>219-26</t>
  </si>
  <si>
    <t>θέση 219-26</t>
  </si>
  <si>
    <t>219-27</t>
  </si>
  <si>
    <t>δεν βρίσκω την πληρωμή κ-15 = 192,24</t>
  </si>
  <si>
    <t>219-28</t>
  </si>
  <si>
    <t xml:space="preserve">μίσθωση μαρμαρο-λατομείου 41.039μ2 έως 18-09-2018 { max 15 έτη &amp; 40 έτη } </t>
  </si>
  <si>
    <t>μίσθωση μαρμαρο-λατομείο 21.753μ2 έως 30-07-2007</t>
  </si>
  <si>
    <t>δεν έχει</t>
  </si>
  <si>
    <t>219-29</t>
  </si>
  <si>
    <t>219-30</t>
  </si>
  <si>
    <t>τιμή</t>
  </si>
  <si>
    <t>ΙΔΕ 2γ1 θέση 219-26</t>
  </si>
  <si>
    <t>δεν βρίσκω την πληρωμή κ-15 = 768,97</t>
  </si>
  <si>
    <t>θέση 219-27</t>
  </si>
  <si>
    <t>θέση 219-28</t>
  </si>
  <si>
    <t>θέση 219-29</t>
  </si>
  <si>
    <t>άραγε ;;;???;;;</t>
  </si>
  <si>
    <t>ΕΠΕΤΑΙ δημιουργία πανελλαδικά αρχείου μισθώσεων &amp; τροποποιήσεων &amp; λύσεων ΑΝΑ μίσθωση &amp; ΑΝΑ νταμάρι</t>
  </si>
  <si>
    <t>που να βρει</t>
  </si>
  <si>
    <t>καταθεση εγγραφου { = παράταση  μίσθωσης μαρμαρο-λατομείου /// άλλου συμβολαιογράφου</t>
  </si>
  <si>
    <t>???</t>
  </si>
  <si>
    <t>καταθεση εγγραφου</t>
  </si>
  <si>
    <t>ΔΕΝ έβαλε κ-15</t>
  </si>
  <si>
    <t>ΔΕΝ έχει ούτε συμβόλαια μωυσιαδου ΟΥΤΕ τίποτα άλλο</t>
  </si>
  <si>
    <t>..???..</t>
  </si>
  <si>
    <t>..???.. = μίσθωση μαρμαρο-λατομείου έως 19-9-1998 , 24.526μ2   ///  1.000δρχ ανα 1.000μ2</t>
  </si>
  <si>
    <t>..???.. παράταση ..???.. Κύρου έως 19-09-2001</t>
  </si>
  <si>
    <t>..???.. παράταση έως 19-9-2004</t>
  </si>
  <si>
    <t>..???.. έως 19-9-2007</t>
  </si>
  <si>
    <t>παράταση ..???.. μίσθωσης μαρμαρο-λατομείου έως 19-09-2010</t>
  </si>
  <si>
    <t>παράταση  ..???..  μίσθωσης μαρμαρο-λατομείου έως 19-9-2025 { = 15 έτη</t>
  </si>
  <si>
    <t>..???.. μίσθωση μαρμαρο-λατομείου έως 14-12-2017 { max 15 έτη } 78.660μ2 , 14€/στρ για 1η 3ετία ;;;;????;;;;</t>
  </si>
  <si>
    <t>εισφορά μισθωτικών δικαιωμάτων ..???..</t>
  </si>
  <si>
    <t>παράταση ..???.. μίσθωσης μαρμαρο-λατομείου έως 14-12-2020</t>
  </si>
  <si>
    <t>..???.. μίσθωση μαρμαρο-λατομείου έως 22-12-2009(59.130,75μ2)</t>
  </si>
  <si>
    <r>
      <t xml:space="preserve">..???.. μίσθωσης μαρμαρο-λατομείου ..???.. </t>
    </r>
    <r>
      <rPr>
        <sz val="8"/>
        <color rgb="FFFF0000"/>
        <rFont val="Arial"/>
        <family val="2"/>
        <charset val="161"/>
      </rPr>
      <t>ΠΑΡΑΤΑΣΗ</t>
    </r>
    <r>
      <rPr>
        <sz val="8"/>
        <color theme="1"/>
        <rFont val="Arial"/>
        <family val="2"/>
        <charset val="161"/>
      </rPr>
      <t xml:space="preserve"> παράταση έως 21-12-2012</t>
    </r>
  </si>
  <si>
    <r>
      <t xml:space="preserve">..???.. μίσθωσης μαρμαρο-λατομείου …???..  &amp; ..???.. </t>
    </r>
    <r>
      <rPr>
        <sz val="8"/>
        <color rgb="FFFF0000"/>
        <rFont val="Arial"/>
        <family val="2"/>
        <charset val="161"/>
      </rPr>
      <t>ΠΑΡΑΤΑΣΗ</t>
    </r>
    <r>
      <rPr>
        <sz val="8"/>
        <color theme="1"/>
        <rFont val="Arial"/>
        <family val="2"/>
        <charset val="161"/>
      </rPr>
      <t xml:space="preserve"> παράταση έως 21-12-2015</t>
    </r>
  </si>
  <si>
    <r>
      <t xml:space="preserve">μίσθωσης μαρμαρο-λατομείου ..???.. &amp; ... &amp; …. </t>
    </r>
    <r>
      <rPr>
        <sz val="8"/>
        <color rgb="FFFF0000"/>
        <rFont val="Arial"/>
        <family val="2"/>
        <charset val="161"/>
      </rPr>
      <t>ΠΑΡΑΤΑΣΗ</t>
    </r>
    <r>
      <rPr>
        <sz val="8"/>
        <color theme="1"/>
        <rFont val="Arial"/>
        <family val="2"/>
        <charset val="161"/>
      </rPr>
      <t xml:space="preserve"> παράταση έως 21-12-2018</t>
    </r>
  </si>
  <si>
    <t>…... Θάσος Θάσου</t>
  </si>
  <si>
    <t>……………. Δράμας</t>
  </si>
  <si>
    <t>….. Λιμεναρίων</t>
  </si>
  <si>
    <t>..???.. μίσθωση μαρμαρο-λατομείου έως 02-12-1991 {28.370μ2</t>
  </si>
  <si>
    <t>..???.. παράταση ..???.. έως 1-6-1994</t>
  </si>
  <si>
    <t>..???.. παράταση ..???..-..???.. έως 1-6-1997</t>
  </si>
  <si>
    <t>..???.. παράταση ..???.. -..???..-..???.. έως 2-12-2000</t>
  </si>
  <si>
    <t>μισθωσης μαρμαρο-λατομείου παράταση ..???.. -..???..-..???..-..???.. έως 02-12-2003</t>
  </si>
  <si>
    <t>μισθωσης μαρμαρο-λατομείου παράταση ..???.. -..???..-..???..-..???.. &amp; ..???.. για 15 έτη έως 02-12-2018</t>
  </si>
  <si>
    <t>μισθωσης μαρμαρο-λατομείου παράταση ..???.. -..???..-..???..-..???.. &amp; ..???..-..???.. για 40 έτη έως 02-12-2058</t>
  </si>
  <si>
    <t>………. Παναγία Θάσου</t>
  </si>
  <si>
    <t>παράταση ..???.. μίσθωσης μαρμαρο-λατομείου έως 18-02-2021</t>
  </si>
  <si>
    <t>….. Θάσος Θάσου</t>
  </si>
  <si>
    <r>
      <t>μίσθωση μαρμαρο-λατομείου 49.598μ2 έως 01-01-2019 { max 15 έτη } , [</t>
    </r>
    <r>
      <rPr>
        <sz val="8"/>
        <color rgb="FFFF0000"/>
        <rFont val="Arial"/>
        <family val="2"/>
        <charset val="161"/>
      </rPr>
      <t xml:space="preserve"> γιατί 48/στρ ;;;</t>
    </r>
  </si>
  <si>
    <t>……….. Θάσος Θάσου</t>
  </si>
  <si>
    <t>..???..  μίσθωση μαρμαρο-λατομείο 34.310μ2 έως 18-9-03 { max εως 15 έτη</t>
  </si>
  <si>
    <t>παράταση  ..???.. μίσθωση μαρμαρο-λατομείο { έως 18-9-06</t>
  </si>
  <si>
    <t>παράταση  ..???.. &amp;  ..???.. μίσθωση μαρμαρο-λατομείο { έως 18-9-09</t>
  </si>
  <si>
    <t>παράταση  ..???.. &amp;  ..???.. &amp;  ..???.. μίσθωση μαρμαρο-λατομείο { έως 18-9-12</t>
  </si>
  <si>
    <t>παράταση  ..???.. &amp;  ..???..-  ..???.. - ..???.. μίσθωση μαρμαρο-λατομείο { έως 18-9-15</t>
  </si>
  <si>
    <t>παράταση ..???.. &amp; ... &amp; ... &amp; ...&amp; ..???.. μίσθωση μαρμαρο-λατομείο { έως 18-9-18</t>
  </si>
  <si>
    <t>μεταβίβαση μισθωτικών δικαιωμάτων  ..???.. &amp;  ..???..-  ..???.. -  ..???.. -  ..???.. μίσθωση μαρμαρο-λατομείο { έως 18-9-18</t>
  </si>
  <si>
    <t>παράταση  ..???.. μίσθωση έως 30-07-2010</t>
  </si>
  <si>
    <t>παράταση  ..???.. &amp;  ..???.. μίσθωση έως 30-07-2013</t>
  </si>
  <si>
    <t>παράταση  ..???.. &amp;  ..???.. &amp;  ..???.. μίσθωση έως 30-07-2016</t>
  </si>
  <si>
    <t>……. Θάσος Θάσου</t>
  </si>
  <si>
    <t>…. Θάσος Θάσου</t>
  </si>
  <si>
    <t xml:space="preserve"> ..???.. 37.940μ2 έως 21-12-2008 { έως 15 έτη</t>
  </si>
  <si>
    <t>παράταση  ..???.. μισθώσεως έως 21-12-2011</t>
  </si>
  <si>
    <t xml:space="preserve"> ..???.. μίσθωση μαρμαρο-λατομείο 20.280μ2  { έως 2-12-1991 ΚΑΙ εως 15 έτη [ 60.840δρχ</t>
  </si>
  <si>
    <t xml:space="preserve"> ..???.. παράταση  ..???.. μίσθωση μαρμαρο-λατομείο 3 έτη { έως 2-12-1994</t>
  </si>
  <si>
    <t xml:space="preserve"> ..???.. παράταση  ..???.. -  ..???.. μίσθωση μαρμαρο-λατομείο 3 έτη { έως 2-12-1997</t>
  </si>
  <si>
    <t xml:space="preserve"> ..???.. παράταση  ..???.. -  ..???.. -  ..???.. μίσθωση μαρμαρο-λατομείο 3 έτη { έως 2-12-2000</t>
  </si>
  <si>
    <t>παράταση  ..???.. - ..???.. - ..???.. - ..???.. - ..???.. μίσθωση μαρμαρο-λατομείο 3 έτη , έως 2-12-2003</t>
  </si>
  <si>
    <t>παράταση  ..???.. - ..???.. - ..???.. - ..???.. - ..???.. &amp;  ..???.. μίσθωση μαρμαρο-λατομείο 3 έτη { έως 2-12-2006</t>
  </si>
  <si>
    <t>παράταση  ..???.. - ..???.. - ..???.. - ..???.. - ..???.. &amp;  ..???.. -- ..???.. μίσθωση μαρμαρο-λατομείο 10 έτη { έως 2-12-2015</t>
  </si>
  <si>
    <t>έγκριση παράτασης μίσθωσης - ..???..  10 έτη { εως 31-12-2016</t>
  </si>
  <si>
    <t xml:space="preserve">διόρθωση - ..???.. - ..???.. - ..???.. </t>
  </si>
  <si>
    <t>παράταση μίσθωσης - ..???.. - ..???.. - ..???.. - ..???.. &amp;  ..???..  - ..???.. - ..???.. - ..???..   έως 2-12-2018</t>
  </si>
  <si>
    <t>παράταση  - ..???.. - ..???.. - ..???.. - ..???.. &amp;  ..???.. - ..???.. - ..???.. - ..???.. - ..???..  μίσθωση { έως 2-12-2028</t>
  </si>
  <si>
    <t>………..  Έβρου</t>
  </si>
  <si>
    <t>……………..  Έβρου</t>
  </si>
  <si>
    <t>………... Παναγία Θάσου</t>
  </si>
  <si>
    <t xml:space="preserve">εισφορά μισθωτικών δικαιωμάτων του ..???..  </t>
  </si>
  <si>
    <t>παράταση ..???..  -..???..  μίσθωση μαρμαρο-λατομείου έως 29-03-2024</t>
  </si>
  <si>
    <t>………….. Θάσος Θάσου</t>
  </si>
  <si>
    <t>..???..  47.920μ2</t>
  </si>
  <si>
    <t xml:space="preserve">παράταση ..???.. </t>
  </si>
  <si>
    <t xml:space="preserve">παράταση ..???.. - ..???.. </t>
  </si>
  <si>
    <t xml:space="preserve">παράταση ..???.. - ..???..  -..???.. </t>
  </si>
  <si>
    <t>παράταση ..???..  -..???..  -..???.. -..???..  μίσθωσης μαρμαρο-λατομείου έως 17-06-2002</t>
  </si>
  <si>
    <t>παράταση ..???..  -..???..  -..???..  -..???..  &amp; ..???..  μίσθωσης μαρμαρο-λατομείου έως 17-06-2005</t>
  </si>
  <si>
    <t>παράταση  ..???..  -..???..  -..???..  -..???..  &amp; ..???.. -..???..  μίσθωσης μαρμαρο-λατομείου έως 16-06-2008</t>
  </si>
  <si>
    <t>παράταση  ..???..  -..???..  -..???..  -..???..  &amp; ..???.. - ..???..  -..???.. μίσθωσης μαρμαρο-λατομείου έως 15-06-2011</t>
  </si>
  <si>
    <t>…………???......</t>
  </si>
  <si>
    <t>………... Θεολόγος</t>
  </si>
  <si>
    <t>..???..  μίσθωση μαρμαρο-λατομείου 24.567μ έως ?? { max 15 έτη</t>
  </si>
  <si>
    <t xml:space="preserve">..???..  -..???..  = μίσθωση μαρμαρο-λατομείου έως ?? </t>
  </si>
  <si>
    <t xml:space="preserve">..???..  = παράταση ..???..  μίσθωσης μαρμαρο-λατομείου έως ?? </t>
  </si>
  <si>
    <t>..???..  = παράταση ..???..  -..???..   μίσθωσης μαρμαρο-λατομείου έως 01-09-1998</t>
  </si>
  <si>
    <t>..???..  = παράταση ..???.. -..???.. - ..???..   μίσθωσης μαρμαρο-λατομείου έως 01-09-2001</t>
  </si>
  <si>
    <t>παράταση ..???..  -..???..  -..???..  -..???.. -..???..  μίσθωσης μαρμαρο-λατομείου έως 01-09-2004</t>
  </si>
  <si>
    <t>ΔΕΝ έχω</t>
  </si>
  <si>
    <t>παράταση ..???.. ..???.. ..???.. ..???.. ..???..  &amp; ..???.. μίσθωσης μαρμαρο-λατομείου 15 έτη έως 01-09-2019</t>
  </si>
  <si>
    <t>παράταση ..???.. ..???.. ..???.. ..???.. ..???..  &amp; ..???.. -..???..  μίσθωσης μαρμαρο-λατομείου 10 έτη έως 01-09-2024</t>
  </si>
  <si>
    <t>………. Λιμενάρια Θάσου</t>
  </si>
  <si>
    <t>..???.. του 1995 έδωσε η ... ΟΕ στην …. ΑΒΕΕ</t>
  </si>
  <si>
    <t>το ..???.. = 1.419.600δρχ &amp; πήρε 52.800δρχ &amp; ΤΑΝ 20.500</t>
  </si>
  <si>
    <t>η ...ΑΕ μπήκε ως ομόρυθμος στην ... ΕΕ  30-6-2013</t>
  </si>
  <si>
    <t>ήταν για 10 με το ..???.. { έγινε πληρεξούσιο</t>
  </si>
  <si>
    <t xml:space="preserve">μίσθωση μαρμαρο-λατομείου 28.036μ2*74 έως 30-06-2011 </t>
  </si>
  <si>
    <t>ΕΕ = 9 πράξεις [ πωλήσεις μετοχών &amp; αποχωρήσεις &amp; αύξηση κεφαλαίου &amp; διάρκεια &amp; τροποποίηση καταστατικού</t>
  </si>
  <si>
    <t>ΙΔΕ 219γ1 θέση 219-26</t>
  </si>
  <si>
    <t>μίσθωσης μαρμαρο-λατομείου ??? ΠΑΡΑΤΑΣΗ 3 έτη [έως 30-06-2014</t>
  </si>
  <si>
    <t>μίσθωσης μαρμαρο-λατομείου ??? &amp; ??? ΠΑΡΑΤΑΣΗ 3 έτη [έως 30-06-2017</t>
  </si>
  <si>
    <t>μίσθωσης μαρμαρο-λατομείου ??? &amp; ???? &amp; ???? ΠΑΡΑΤΑΣΗ 15 έτη [έως 30-06-2032</t>
  </si>
  <si>
    <t>…. Θάσου Θάσου</t>
  </si>
  <si>
    <t>ημερομηνία απαίτησης</t>
  </si>
  <si>
    <t>ΤΟΓΚΑ</t>
  </si>
  <si>
    <t>ΜΗ χρεωθέν κ-15</t>
  </si>
  <si>
    <t>ΜΗ χρεωθέντα ταμεία</t>
  </si>
  <si>
    <t>ΜΗ χρεωθέν ΦΠΑ</t>
  </si>
  <si>
    <t>διαφυγών φόρος εισοδήματος</t>
  </si>
  <si>
    <t xml:space="preserve">219-25 = *1* </t>
  </si>
  <si>
    <t>219-25 -*2*</t>
  </si>
  <si>
    <t xml:space="preserve">219-25 = *3* </t>
  </si>
  <si>
    <t xml:space="preserve">219-28 = *1* </t>
  </si>
  <si>
    <t>ΙΔΕ 219-30</t>
  </si>
  <si>
    <t>μίσθωση μαρμαρο-λατομείο 20.430μ2 έως 23-07-2007</t>
  </si>
  <si>
    <t>ΔΕΝ</t>
  </si>
  <si>
    <t>2015 έγινε ΑΛΛΟΥ</t>
  </si>
  <si>
    <t>2018 έγινε ΑΛΛΟΥ</t>
  </si>
  <si>
    <t>2021 έγινε ΑΛΛΟΥ</t>
  </si>
  <si>
    <t>μίσθωση μαρμαρο-λατομείο [21.753μ2] , [έως 30/07/2007</t>
  </si>
  <si>
    <t>ΙΔΕ 219-24</t>
  </si>
  <si>
    <t>2016 έγινε ΑΛΛΟΥ</t>
  </si>
  <si>
    <t>2019 έγινε ΑΛΛΟΥ</t>
  </si>
  <si>
    <t>μίσθωσης ….. ΠΑΡΑΤΑΣΗ [έως 30-07-2010]</t>
  </si>
  <si>
    <t>μίσθωση μαρμαρο-λατομείο 20.430μ2 [τοΠαλιο ….] , [έως 07-09-2012</t>
  </si>
  <si>
    <t>μίσθωσης μαρμαρο-λατομείου ….. ΠΑΡΑΤΑΣΗ [έως 07-09-2015</t>
  </si>
  <si>
    <t>μίσθωσης μαρμαρο-λατομείου ….. &amp; ….. ΠΑΡΑΤΑΣΗ [έως 07-09-2018</t>
  </si>
  <si>
    <t>μίσθωσης μαρμαρο-λατομείου ….. &amp; …. &amp; …????... ΠΑΡΑΤΑΣΗ [έως 07-09-2021</t>
  </si>
  <si>
    <t>μίσθωσης μαρμαρο-λατομείου ….. &amp; ….. &amp; …????... &amp; …???... ΠΑΡΑΤΑΣΗ [έως 07-09-2036</t>
  </si>
  <si>
    <t>μίσθωσης ….. &amp; ……. ΠΑΡΑΤΑΣΗ [έως 09-06-2013] , [21.753μ2</t>
  </si>
  <si>
    <t>μίσθωσης ….. &amp; …... &amp; …... ΠΑΡΑΤΑΣΗ [έως 16-04-2016] , [21.753μ2</t>
  </si>
  <si>
    <t>μίσθωσης ….. &amp; …... &amp; ….. &amp; …???... ΠΑΡΑΤΑΣΗ [έως 16-04-2019] , [21.753μ2</t>
  </si>
  <si>
    <t>μίσθωσης …... &amp; …... &amp; ….. &amp; …???... &amp; …???...  ΠΑΡΑΤΑΣΗ [έως 16-04-2031</t>
  </si>
  <si>
    <t>η  219-30 . ...ΑΕ μπήκε ως ομόρυθμος στην 219-24 ... ΕΕ  [30-05-2012 {η μαμά αναφέρει 30-05-2013 !!!!!!!!!!</t>
  </si>
  <si>
    <t>219-60</t>
  </si>
  <si>
    <t>μίσθωση μαρμαροΛατομείου 14,324στρ … 3 έτη [έως 18/03/1985] [= 193.360δρχ</t>
  </si>
  <si>
    <t>….. Λιμενάρια Θάσου</t>
  </si>
  <si>
    <t>…….. Θάσος Θάσου</t>
  </si>
  <si>
    <t>…. Παναγίας Θάσου</t>
  </si>
  <si>
    <t>219-60κ</t>
  </si>
  <si>
    <t>το νταμάρι ΗΤΑΝ στην θάλασσα</t>
  </si>
  <si>
    <t>προς κ. Τερζίδη Κύρο</t>
  </si>
  <si>
    <t>219-63</t>
  </si>
  <si>
    <t>αποκατάσταση καταπατηθείσης έκτασης</t>
  </si>
  <si>
    <t>μίσθωση μαρμαροΛατομείου 39,915στρ [3έτη έως 20/08/1985</t>
  </si>
  <si>
    <t>πολλαπλή 1η</t>
  </si>
  <si>
    <t>πολλαπλή 2η</t>
  </si>
  <si>
    <t>πολλαπλή 3η</t>
  </si>
  <si>
    <t>αποκατάσταση καταπατηθείσης έκτασης με την μίσθωση ….α [= 111.111δρχ</t>
  </si>
  <si>
    <t>μίσθωσης μαρμαροΛατομείου ….α , κατά 1/2 έκταση ….ΛΥΣΗ [= 111.111δρχ</t>
  </si>
  <si>
    <t>μίσθωσης ….α…. &amp; 1ηΠαρατ &amp; 2η παρατ &amp; 3η παρατ … κατά 1/2 ΛΥΣΗ</t>
  </si>
  <si>
    <t>???/α... … ΔΙΟΡΘΩΣΗ</t>
  </si>
  <si>
    <t>;;;???α …. … ΔΙΟΡΘΩΣΗ</t>
  </si>
  <si>
    <t>το νταμάρι ΗΤΑΝ σε ΛΑΘΟΣ πλαγιά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</si>
</sst>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7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16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6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1"/>
      <color rgb="FFFF0000"/>
      <name val="Arial"/>
      <family val="2"/>
      <charset val="161"/>
    </font>
    <font>
      <sz val="22"/>
      <color theme="1"/>
      <name val="Arial"/>
      <family val="2"/>
      <charset val="161"/>
    </font>
    <font>
      <sz val="8"/>
      <color indexed="8"/>
      <name val="Arial"/>
      <family val="2"/>
      <charset val="161"/>
    </font>
    <font>
      <b/>
      <sz val="10"/>
      <name val="Arial"/>
      <family val="2"/>
      <charset val="161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2">
    <xf numFmtId="0" fontId="0" fillId="0" borderId="0" xfId="0"/>
    <xf numFmtId="0" fontId="3" fillId="0" borderId="0" xfId="0" applyFont="1"/>
    <xf numFmtId="43" fontId="4" fillId="0" borderId="1" xfId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0" fillId="0" borderId="0" xfId="0" applyFont="1"/>
    <xf numFmtId="164" fontId="11" fillId="0" borderId="4" xfId="1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center"/>
    </xf>
    <xf numFmtId="43" fontId="12" fillId="0" borderId="1" xfId="1" applyFont="1" applyFill="1" applyBorder="1"/>
    <xf numFmtId="43" fontId="12" fillId="0" borderId="7" xfId="1" applyFont="1" applyFill="1" applyBorder="1" applyAlignment="1">
      <alignment horizontal="center"/>
    </xf>
    <xf numFmtId="0" fontId="12" fillId="0" borderId="0" xfId="0" applyFont="1" applyFill="1"/>
    <xf numFmtId="164" fontId="11" fillId="0" borderId="8" xfId="1" applyNumberFormat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horizontal="right" vertical="center"/>
    </xf>
    <xf numFmtId="43" fontId="12" fillId="0" borderId="7" xfId="1" applyFont="1" applyFill="1" applyBorder="1"/>
    <xf numFmtId="43" fontId="7" fillId="0" borderId="1" xfId="1" applyFont="1" applyBorder="1"/>
    <xf numFmtId="0" fontId="12" fillId="0" borderId="0" xfId="0" applyFont="1"/>
    <xf numFmtId="43" fontId="12" fillId="0" borderId="0" xfId="1" applyFont="1"/>
    <xf numFmtId="0" fontId="14" fillId="0" borderId="0" xfId="0" applyFont="1" applyFill="1" applyAlignment="1"/>
    <xf numFmtId="164" fontId="11" fillId="0" borderId="1" xfId="1" applyNumberFormat="1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center"/>
    </xf>
    <xf numFmtId="43" fontId="12" fillId="8" borderId="7" xfId="1" applyFont="1" applyFill="1" applyBorder="1" applyAlignment="1">
      <alignment horizontal="center"/>
    </xf>
    <xf numFmtId="43" fontId="11" fillId="0" borderId="1" xfId="1" applyFont="1" applyBorder="1" applyAlignment="1">
      <alignment horizontal="right" vertical="center"/>
    </xf>
    <xf numFmtId="43" fontId="11" fillId="8" borderId="1" xfId="1" applyFont="1" applyFill="1" applyBorder="1" applyAlignment="1">
      <alignment horizontal="right" vertical="center"/>
    </xf>
    <xf numFmtId="0" fontId="12" fillId="8" borderId="7" xfId="0" applyFont="1" applyFill="1" applyBorder="1" applyAlignment="1">
      <alignment horizontal="center" wrapText="1"/>
    </xf>
    <xf numFmtId="43" fontId="12" fillId="8" borderId="1" xfId="1" applyFont="1" applyFill="1" applyBorder="1"/>
    <xf numFmtId="43" fontId="4" fillId="8" borderId="1" xfId="1" applyFont="1" applyFill="1" applyBorder="1" applyAlignment="1">
      <alignment horizontal="right" vertical="center"/>
    </xf>
    <xf numFmtId="43" fontId="11" fillId="0" borderId="10" xfId="1" applyFont="1" applyFill="1" applyBorder="1" applyAlignment="1">
      <alignment horizontal="right" vertical="center"/>
    </xf>
    <xf numFmtId="43" fontId="11" fillId="0" borderId="11" xfId="1" applyFont="1" applyFill="1" applyBorder="1" applyAlignment="1">
      <alignment horizontal="right" vertical="center"/>
    </xf>
    <xf numFmtId="43" fontId="12" fillId="0" borderId="11" xfId="1" applyFont="1" applyFill="1" applyBorder="1" applyAlignment="1">
      <alignment horizontal="center"/>
    </xf>
    <xf numFmtId="43" fontId="12" fillId="0" borderId="11" xfId="1" applyFont="1" applyFill="1" applyBorder="1"/>
    <xf numFmtId="43" fontId="12" fillId="0" borderId="10" xfId="1" applyFont="1" applyFill="1" applyBorder="1"/>
    <xf numFmtId="164" fontId="11" fillId="0" borderId="6" xfId="1" applyNumberFormat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right" vertical="center"/>
    </xf>
    <xf numFmtId="43" fontId="12" fillId="0" borderId="6" xfId="1" applyFont="1" applyFill="1" applyBorder="1" applyAlignment="1">
      <alignment horizontal="center"/>
    </xf>
    <xf numFmtId="43" fontId="12" fillId="0" borderId="6" xfId="1" applyFont="1" applyFill="1" applyBorder="1"/>
    <xf numFmtId="0" fontId="12" fillId="0" borderId="6" xfId="0" applyFont="1" applyFill="1" applyBorder="1" applyAlignment="1">
      <alignment horizontal="center" wrapText="1"/>
    </xf>
    <xf numFmtId="43" fontId="12" fillId="8" borderId="6" xfId="1" applyFont="1" applyFill="1" applyBorder="1" applyAlignment="1">
      <alignment horizontal="center"/>
    </xf>
    <xf numFmtId="43" fontId="12" fillId="8" borderId="7" xfId="1" applyFont="1" applyFill="1" applyBorder="1"/>
    <xf numFmtId="43" fontId="12" fillId="8" borderId="6" xfId="1" applyFont="1" applyFill="1" applyBorder="1"/>
    <xf numFmtId="164" fontId="11" fillId="0" borderId="1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43" fontId="11" fillId="8" borderId="7" xfId="1" applyFont="1" applyFill="1" applyBorder="1" applyAlignment="1">
      <alignment horizontal="right" vertical="center"/>
    </xf>
    <xf numFmtId="43" fontId="12" fillId="0" borderId="10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3" fontId="12" fillId="4" borderId="7" xfId="1" applyFont="1" applyFill="1" applyBorder="1" applyAlignment="1">
      <alignment horizontal="center"/>
    </xf>
    <xf numFmtId="43" fontId="17" fillId="8" borderId="1" xfId="1" applyFont="1" applyFill="1" applyBorder="1" applyAlignment="1">
      <alignment horizontal="center" vertical="center"/>
    </xf>
    <xf numFmtId="164" fontId="3" fillId="0" borderId="0" xfId="1" applyNumberFormat="1" applyFont="1"/>
    <xf numFmtId="43" fontId="3" fillId="0" borderId="0" xfId="1" applyFont="1"/>
    <xf numFmtId="43" fontId="3" fillId="0" borderId="0" xfId="0" applyNumberFormat="1" applyFont="1"/>
    <xf numFmtId="0" fontId="3" fillId="0" borderId="1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164" fontId="11" fillId="8" borderId="1" xfId="1" applyNumberFormat="1" applyFont="1" applyFill="1" applyBorder="1" applyAlignment="1">
      <alignment horizontal="center" vertical="center"/>
    </xf>
    <xf numFmtId="164" fontId="11" fillId="8" borderId="5" xfId="1" applyNumberFormat="1" applyFont="1" applyFill="1" applyBorder="1" applyAlignment="1">
      <alignment horizontal="center" vertical="center"/>
    </xf>
    <xf numFmtId="164" fontId="11" fillId="8" borderId="8" xfId="1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wrapText="1"/>
    </xf>
    <xf numFmtId="3" fontId="3" fillId="8" borderId="7" xfId="0" applyNumberFormat="1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horizontal="center" wrapText="1"/>
    </xf>
    <xf numFmtId="43" fontId="12" fillId="0" borderId="12" xfId="1" applyFont="1" applyFill="1" applyBorder="1" applyAlignment="1">
      <alignment horizontal="center"/>
    </xf>
    <xf numFmtId="43" fontId="12" fillId="0" borderId="12" xfId="1" applyFont="1" applyFill="1" applyBorder="1"/>
    <xf numFmtId="43" fontId="11" fillId="0" borderId="26" xfId="1" applyFont="1" applyFill="1" applyBorder="1" applyAlignment="1">
      <alignment horizontal="right" vertical="center"/>
    </xf>
    <xf numFmtId="43" fontId="12" fillId="0" borderId="26" xfId="1" applyFont="1" applyFill="1" applyBorder="1"/>
    <xf numFmtId="43" fontId="12" fillId="8" borderId="26" xfId="1" applyFont="1" applyFill="1" applyBorder="1" applyAlignment="1">
      <alignment horizontal="center"/>
    </xf>
    <xf numFmtId="43" fontId="12" fillId="4" borderId="12" xfId="1" applyFont="1" applyFill="1" applyBorder="1" applyAlignment="1">
      <alignment horizontal="center"/>
    </xf>
    <xf numFmtId="43" fontId="12" fillId="8" borderId="26" xfId="1" applyFont="1" applyFill="1" applyBorder="1"/>
    <xf numFmtId="43" fontId="17" fillId="8" borderId="7" xfId="1" applyFont="1" applyFill="1" applyBorder="1" applyAlignment="1">
      <alignment horizontal="center" vertical="center"/>
    </xf>
    <xf numFmtId="43" fontId="4" fillId="8" borderId="6" xfId="1" applyFont="1" applyFill="1" applyBorder="1" applyAlignment="1">
      <alignment horizontal="right" vertical="center"/>
    </xf>
    <xf numFmtId="0" fontId="12" fillId="0" borderId="0" xfId="0" applyFont="1" applyFill="1" applyAlignment="1"/>
    <xf numFmtId="164" fontId="11" fillId="8" borderId="25" xfId="1" applyNumberFormat="1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left" wrapText="1"/>
    </xf>
    <xf numFmtId="43" fontId="11" fillId="8" borderId="26" xfId="1" applyFont="1" applyFill="1" applyBorder="1" applyAlignment="1">
      <alignment horizontal="right" vertical="center"/>
    </xf>
    <xf numFmtId="43" fontId="17" fillId="8" borderId="1" xfId="1" applyFont="1" applyFill="1" applyBorder="1" applyAlignment="1">
      <alignment horizontal="center"/>
    </xf>
    <xf numFmtId="43" fontId="11" fillId="8" borderId="6" xfId="1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right" vertical="center"/>
    </xf>
    <xf numFmtId="43" fontId="12" fillId="0" borderId="0" xfId="1" applyFont="1" applyFill="1" applyBorder="1"/>
    <xf numFmtId="43" fontId="12" fillId="0" borderId="0" xfId="1" applyFont="1" applyFill="1" applyBorder="1" applyAlignment="1">
      <alignment horizontal="center"/>
    </xf>
    <xf numFmtId="43" fontId="11" fillId="0" borderId="22" xfId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wrapText="1"/>
    </xf>
    <xf numFmtId="43" fontId="12" fillId="0" borderId="22" xfId="1" applyFont="1" applyFill="1" applyBorder="1"/>
    <xf numFmtId="43" fontId="12" fillId="0" borderId="22" xfId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164" fontId="11" fillId="0" borderId="22" xfId="1" applyNumberFormat="1" applyFont="1" applyFill="1" applyBorder="1" applyAlignment="1">
      <alignment horizontal="center" vertical="center"/>
    </xf>
    <xf numFmtId="14" fontId="11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wrapText="1"/>
    </xf>
    <xf numFmtId="43" fontId="11" fillId="0" borderId="7" xfId="1" applyFont="1" applyBorder="1" applyAlignment="1">
      <alignment horizontal="right" vertical="center"/>
    </xf>
    <xf numFmtId="164" fontId="11" fillId="8" borderId="7" xfId="1" applyNumberFormat="1" applyFont="1" applyFill="1" applyBorder="1" applyAlignment="1">
      <alignment horizontal="center" vertical="center"/>
    </xf>
    <xf numFmtId="14" fontId="11" fillId="8" borderId="7" xfId="0" applyNumberFormat="1" applyFont="1" applyFill="1" applyBorder="1" applyAlignment="1">
      <alignment horizontal="center" vertical="center"/>
    </xf>
    <xf numFmtId="164" fontId="11" fillId="4" borderId="5" xfId="1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43" fontId="11" fillId="4" borderId="1" xfId="1" applyFont="1" applyFill="1" applyBorder="1" applyAlignment="1">
      <alignment horizontal="right" vertical="center"/>
    </xf>
    <xf numFmtId="43" fontId="12" fillId="4" borderId="1" xfId="1" applyFont="1" applyFill="1" applyBorder="1"/>
    <xf numFmtId="43" fontId="11" fillId="0" borderId="6" xfId="1" applyFont="1" applyBorder="1" applyAlignment="1">
      <alignment horizontal="right" vertical="center"/>
    </xf>
    <xf numFmtId="43" fontId="12" fillId="8" borderId="10" xfId="1" applyFont="1" applyFill="1" applyBorder="1" applyAlignment="1">
      <alignment horizontal="center"/>
    </xf>
    <xf numFmtId="43" fontId="11" fillId="0" borderId="12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left" wrapText="1"/>
    </xf>
    <xf numFmtId="43" fontId="4" fillId="0" borderId="1" xfId="1" applyFont="1" applyFill="1" applyBorder="1" applyAlignment="1">
      <alignment horizontal="left" wrapText="1"/>
    </xf>
    <xf numFmtId="43" fontId="4" fillId="0" borderId="7" xfId="1" applyFont="1" applyFill="1" applyBorder="1" applyAlignment="1">
      <alignment horizontal="left" wrapText="1"/>
    </xf>
    <xf numFmtId="43" fontId="4" fillId="0" borderId="6" xfId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wrapText="1"/>
    </xf>
    <xf numFmtId="43" fontId="4" fillId="0" borderId="7" xfId="1" applyFont="1" applyBorder="1" applyAlignment="1">
      <alignment horizontal="left" vertical="center" wrapText="1"/>
    </xf>
    <xf numFmtId="43" fontId="4" fillId="0" borderId="26" xfId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43" fontId="9" fillId="4" borderId="6" xfId="1" applyFont="1" applyFill="1" applyBorder="1" applyAlignment="1">
      <alignment horizontal="center" wrapText="1"/>
    </xf>
    <xf numFmtId="43" fontId="12" fillId="8" borderId="14" xfId="1" applyFont="1" applyFill="1" applyBorder="1"/>
    <xf numFmtId="43" fontId="12" fillId="8" borderId="2" xfId="1" applyFont="1" applyFill="1" applyBorder="1"/>
    <xf numFmtId="43" fontId="12" fillId="8" borderId="1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43" fontId="11" fillId="0" borderId="12" xfId="1" applyFont="1" applyBorder="1" applyAlignment="1">
      <alignment horizontal="right" vertical="center"/>
    </xf>
    <xf numFmtId="0" fontId="3" fillId="0" borderId="11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43" fontId="12" fillId="0" borderId="26" xfId="1" applyFont="1" applyFill="1" applyBorder="1" applyAlignment="1">
      <alignment horizontal="center"/>
    </xf>
    <xf numFmtId="43" fontId="17" fillId="0" borderId="26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 wrapText="1"/>
    </xf>
    <xf numFmtId="43" fontId="12" fillId="0" borderId="15" xfId="1" applyFont="1" applyFill="1" applyBorder="1" applyAlignment="1">
      <alignment horizontal="left" wrapText="1"/>
    </xf>
    <xf numFmtId="43" fontId="12" fillId="8" borderId="35" xfId="1" applyFont="1" applyFill="1" applyBorder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39" xfId="0" applyFont="1" applyFill="1" applyBorder="1" applyAlignment="1">
      <alignment horizontal="left" wrapText="1"/>
    </xf>
    <xf numFmtId="43" fontId="11" fillId="0" borderId="39" xfId="1" applyFont="1" applyFill="1" applyBorder="1" applyAlignment="1">
      <alignment horizontal="right" vertical="center"/>
    </xf>
    <xf numFmtId="43" fontId="12" fillId="0" borderId="39" xfId="1" applyFont="1" applyFill="1" applyBorder="1" applyAlignment="1">
      <alignment horizontal="center"/>
    </xf>
    <xf numFmtId="43" fontId="12" fillId="0" borderId="39" xfId="1" applyFont="1" applyFill="1" applyBorder="1"/>
    <xf numFmtId="43" fontId="12" fillId="8" borderId="39" xfId="1" applyFont="1" applyFill="1" applyBorder="1" applyAlignment="1">
      <alignment horizontal="center"/>
    </xf>
    <xf numFmtId="43" fontId="12" fillId="8" borderId="39" xfId="1" applyFont="1" applyFill="1" applyBorder="1"/>
    <xf numFmtId="164" fontId="11" fillId="0" borderId="39" xfId="1" applyNumberFormat="1" applyFont="1" applyFill="1" applyBorder="1" applyAlignment="1">
      <alignment horizontal="center" vertical="center"/>
    </xf>
    <xf numFmtId="43" fontId="4" fillId="0" borderId="39" xfId="1" applyFont="1" applyBorder="1" applyAlignment="1">
      <alignment horizontal="left" vertical="center" wrapText="1"/>
    </xf>
    <xf numFmtId="164" fontId="11" fillId="8" borderId="26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horizontal="center" vertical="center"/>
    </xf>
    <xf numFmtId="164" fontId="11" fillId="0" borderId="26" xfId="1" applyNumberFormat="1" applyFont="1" applyFill="1" applyBorder="1" applyAlignment="1">
      <alignment horizontal="center" vertical="center"/>
    </xf>
    <xf numFmtId="164" fontId="11" fillId="4" borderId="16" xfId="1" applyNumberFormat="1" applyFont="1" applyFill="1" applyBorder="1" applyAlignment="1">
      <alignment horizontal="center" vertical="center"/>
    </xf>
    <xf numFmtId="14" fontId="11" fillId="4" borderId="16" xfId="0" applyNumberFormat="1" applyFont="1" applyFill="1" applyBorder="1" applyAlignment="1">
      <alignment horizontal="center" vertical="center"/>
    </xf>
    <xf numFmtId="43" fontId="11" fillId="4" borderId="6" xfId="1" applyFont="1" applyFill="1" applyBorder="1" applyAlignment="1">
      <alignment horizontal="right" vertical="center"/>
    </xf>
    <xf numFmtId="43" fontId="12" fillId="4" borderId="12" xfId="1" applyFont="1" applyFill="1" applyBorder="1"/>
    <xf numFmtId="43" fontId="12" fillId="0" borderId="0" xfId="0" applyNumberFormat="1" applyFont="1" applyFill="1"/>
    <xf numFmtId="43" fontId="11" fillId="0" borderId="7" xfId="1" applyFont="1" applyFill="1" applyBorder="1" applyAlignment="1">
      <alignment horizontal="center"/>
    </xf>
    <xf numFmtId="43" fontId="4" fillId="0" borderId="26" xfId="1" applyFont="1" applyFill="1" applyBorder="1" applyAlignment="1">
      <alignment horizontal="left" wrapText="1"/>
    </xf>
    <xf numFmtId="43" fontId="11" fillId="0" borderId="26" xfId="1" applyFont="1" applyBorder="1" applyAlignment="1">
      <alignment horizontal="right" vertical="center"/>
    </xf>
    <xf numFmtId="0" fontId="12" fillId="8" borderId="1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43" fontId="11" fillId="0" borderId="6" xfId="1" applyFont="1" applyFill="1" applyBorder="1" applyAlignment="1">
      <alignment horizontal="center"/>
    </xf>
    <xf numFmtId="43" fontId="11" fillId="8" borderId="7" xfId="1" applyFont="1" applyFill="1" applyBorder="1" applyAlignment="1">
      <alignment horizontal="center"/>
    </xf>
    <xf numFmtId="43" fontId="11" fillId="8" borderId="6" xfId="1" applyFont="1" applyFill="1" applyBorder="1" applyAlignment="1">
      <alignment horizontal="center"/>
    </xf>
    <xf numFmtId="43" fontId="11" fillId="0" borderId="11" xfId="1" applyFont="1" applyFill="1" applyBorder="1" applyAlignment="1">
      <alignment horizontal="center"/>
    </xf>
    <xf numFmtId="43" fontId="11" fillId="8" borderId="11" xfId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43" fontId="13" fillId="4" borderId="1" xfId="1" applyFont="1" applyFill="1" applyBorder="1" applyAlignment="1">
      <alignment horizontal="right" vertical="center"/>
    </xf>
    <xf numFmtId="43" fontId="12" fillId="4" borderId="39" xfId="1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 wrapText="1"/>
    </xf>
    <xf numFmtId="43" fontId="11" fillId="0" borderId="22" xfId="1" applyFont="1" applyFill="1" applyBorder="1" applyAlignment="1">
      <alignment horizontal="center"/>
    </xf>
    <xf numFmtId="43" fontId="17" fillId="4" borderId="39" xfId="1" applyFont="1" applyFill="1" applyBorder="1" applyAlignment="1">
      <alignment horizontal="center" vertical="center"/>
    </xf>
    <xf numFmtId="43" fontId="17" fillId="4" borderId="6" xfId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43" fontId="3" fillId="8" borderId="1" xfId="1" applyFont="1" applyFill="1" applyBorder="1"/>
    <xf numFmtId="0" fontId="3" fillId="0" borderId="0" xfId="0" applyFont="1" applyBorder="1" applyAlignment="1">
      <alignment wrapText="1"/>
    </xf>
    <xf numFmtId="43" fontId="4" fillId="8" borderId="10" xfId="1" applyFont="1" applyFill="1" applyBorder="1" applyAlignment="1">
      <alignment horizontal="right" vertical="center"/>
    </xf>
    <xf numFmtId="43" fontId="17" fillId="4" borderId="12" xfId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0" xfId="0" applyFont="1" applyFill="1" applyBorder="1" applyAlignment="1">
      <alignment horizontal="left" vertical="center" wrapText="1"/>
    </xf>
    <xf numFmtId="43" fontId="4" fillId="0" borderId="39" xfId="1" applyFont="1" applyFill="1" applyBorder="1" applyAlignment="1">
      <alignment horizontal="left" wrapText="1"/>
    </xf>
    <xf numFmtId="0" fontId="12" fillId="0" borderId="39" xfId="0" applyFont="1" applyFill="1" applyBorder="1" applyAlignment="1">
      <alignment horizontal="center" wrapText="1"/>
    </xf>
    <xf numFmtId="43" fontId="11" fillId="8" borderId="39" xfId="1" applyFont="1" applyFill="1" applyBorder="1" applyAlignment="1">
      <alignment horizontal="right" vertical="center"/>
    </xf>
    <xf numFmtId="43" fontId="4" fillId="0" borderId="0" xfId="1" applyFont="1" applyFill="1" applyBorder="1" applyAlignment="1">
      <alignment horizontal="left" wrapText="1"/>
    </xf>
    <xf numFmtId="164" fontId="11" fillId="0" borderId="18" xfId="1" applyNumberFormat="1" applyFont="1" applyFill="1" applyBorder="1" applyAlignment="1">
      <alignment horizontal="center" vertical="center"/>
    </xf>
    <xf numFmtId="43" fontId="17" fillId="4" borderId="26" xfId="1" applyFont="1" applyFill="1" applyBorder="1" applyAlignment="1">
      <alignment horizontal="center" vertical="center"/>
    </xf>
    <xf numFmtId="164" fontId="4" fillId="8" borderId="26" xfId="1" applyNumberFormat="1" applyFont="1" applyFill="1" applyBorder="1" applyAlignment="1">
      <alignment horizontal="left" vertical="center" wrapText="1"/>
    </xf>
    <xf numFmtId="43" fontId="4" fillId="8" borderId="26" xfId="1" applyFont="1" applyFill="1" applyBorder="1"/>
    <xf numFmtId="43" fontId="3" fillId="8" borderId="26" xfId="1" applyFont="1" applyFill="1" applyBorder="1"/>
    <xf numFmtId="43" fontId="4" fillId="8" borderId="1" xfId="1" applyFont="1" applyFill="1" applyBorder="1"/>
    <xf numFmtId="0" fontId="3" fillId="0" borderId="0" xfId="0" applyFont="1" applyFill="1" applyBorder="1"/>
    <xf numFmtId="0" fontId="3" fillId="0" borderId="10" xfId="0" applyFont="1" applyBorder="1" applyAlignment="1">
      <alignment wrapText="1"/>
    </xf>
    <xf numFmtId="0" fontId="14" fillId="0" borderId="0" xfId="0" applyFont="1" applyFill="1" applyBorder="1" applyAlignment="1">
      <alignment wrapText="1"/>
    </xf>
    <xf numFmtId="43" fontId="4" fillId="0" borderId="0" xfId="1" applyFont="1" applyFill="1" applyBorder="1" applyAlignment="1">
      <alignment horizontal="left" vertical="center" wrapText="1"/>
    </xf>
    <xf numFmtId="164" fontId="11" fillId="0" borderId="7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wrapText="1"/>
    </xf>
    <xf numFmtId="164" fontId="17" fillId="8" borderId="5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7" fillId="0" borderId="12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8" xfId="1" applyNumberFormat="1" applyFont="1" applyFill="1" applyBorder="1" applyAlignment="1">
      <alignment horizontal="center" vertical="center"/>
    </xf>
    <xf numFmtId="164" fontId="17" fillId="0" borderId="6" xfId="1" applyNumberFormat="1" applyFont="1" applyFill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/>
    </xf>
    <xf numFmtId="164" fontId="17" fillId="0" borderId="7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3" fontId="13" fillId="0" borderId="1" xfId="1" applyFont="1" applyBorder="1"/>
    <xf numFmtId="164" fontId="12" fillId="0" borderId="26" xfId="1" applyNumberFormat="1" applyFont="1" applyFill="1" applyBorder="1" applyAlignment="1">
      <alignment horizontal="center"/>
    </xf>
    <xf numFmtId="164" fontId="12" fillId="7" borderId="26" xfId="1" applyNumberFormat="1" applyFont="1" applyFill="1" applyBorder="1"/>
    <xf numFmtId="164" fontId="12" fillId="0" borderId="26" xfId="1" applyNumberFormat="1" applyFont="1" applyFill="1" applyBorder="1"/>
    <xf numFmtId="164" fontId="12" fillId="0" borderId="7" xfId="1" applyNumberFormat="1" applyFont="1" applyFill="1" applyBorder="1" applyAlignment="1">
      <alignment horizontal="center"/>
    </xf>
    <xf numFmtId="164" fontId="12" fillId="0" borderId="7" xfId="1" applyNumberFormat="1" applyFont="1" applyFill="1" applyBorder="1"/>
    <xf numFmtId="164" fontId="12" fillId="0" borderId="1" xfId="1" applyNumberFormat="1" applyFont="1" applyFill="1" applyBorder="1"/>
    <xf numFmtId="43" fontId="4" fillId="0" borderId="12" xfId="1" applyFont="1" applyBorder="1" applyAlignment="1">
      <alignment horizontal="left" vertical="center" wrapText="1"/>
    </xf>
    <xf numFmtId="164" fontId="12" fillId="0" borderId="6" xfId="1" applyNumberFormat="1" applyFont="1" applyFill="1" applyBorder="1" applyAlignment="1">
      <alignment horizontal="center"/>
    </xf>
    <xf numFmtId="164" fontId="12" fillId="0" borderId="6" xfId="1" applyNumberFormat="1" applyFont="1" applyFill="1" applyBorder="1"/>
    <xf numFmtId="164" fontId="12" fillId="0" borderId="12" xfId="1" applyNumberFormat="1" applyFont="1" applyFill="1" applyBorder="1"/>
    <xf numFmtId="14" fontId="11" fillId="0" borderId="39" xfId="1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left" wrapText="1"/>
    </xf>
    <xf numFmtId="43" fontId="11" fillId="0" borderId="39" xfId="1" applyFont="1" applyBorder="1" applyAlignment="1">
      <alignment horizontal="right" vertical="center"/>
    </xf>
    <xf numFmtId="164" fontId="12" fillId="0" borderId="39" xfId="1" applyNumberFormat="1" applyFont="1" applyFill="1" applyBorder="1" applyAlignment="1">
      <alignment horizontal="center"/>
    </xf>
    <xf numFmtId="43" fontId="12" fillId="0" borderId="39" xfId="1" applyFont="1" applyFill="1" applyBorder="1" applyAlignment="1">
      <alignment horizontal="center" wrapText="1"/>
    </xf>
    <xf numFmtId="164" fontId="12" fillId="0" borderId="39" xfId="1" applyNumberFormat="1" applyFont="1" applyFill="1" applyBorder="1"/>
    <xf numFmtId="14" fontId="15" fillId="0" borderId="21" xfId="1" applyNumberFormat="1" applyFont="1" applyFill="1" applyBorder="1"/>
    <xf numFmtId="164" fontId="13" fillId="5" borderId="29" xfId="1" applyNumberFormat="1" applyFont="1" applyFill="1" applyBorder="1"/>
    <xf numFmtId="0" fontId="4" fillId="0" borderId="26" xfId="0" applyFont="1" applyFill="1" applyBorder="1" applyAlignment="1">
      <alignment horizontal="left" wrapText="1"/>
    </xf>
    <xf numFmtId="43" fontId="3" fillId="0" borderId="1" xfId="1" applyFont="1" applyFill="1" applyBorder="1" applyAlignment="1">
      <alignment horizontal="left" vertical="center"/>
    </xf>
    <xf numFmtId="43" fontId="4" fillId="0" borderId="12" xfId="1" applyFont="1" applyFill="1" applyBorder="1" applyAlignment="1">
      <alignment horizontal="left" wrapText="1"/>
    </xf>
    <xf numFmtId="164" fontId="11" fillId="4" borderId="8" xfId="1" applyNumberFormat="1" applyFont="1" applyFill="1" applyBorder="1" applyAlignment="1">
      <alignment horizontal="center" vertical="center"/>
    </xf>
    <xf numFmtId="14" fontId="11" fillId="4" borderId="8" xfId="0" applyNumberFormat="1" applyFont="1" applyFill="1" applyBorder="1" applyAlignment="1">
      <alignment horizontal="center" vertical="center"/>
    </xf>
    <xf numFmtId="43" fontId="11" fillId="4" borderId="7" xfId="1" applyFont="1" applyFill="1" applyBorder="1" applyAlignment="1">
      <alignment horizontal="right" vertical="center"/>
    </xf>
    <xf numFmtId="43" fontId="12" fillId="4" borderId="39" xfId="1" applyFont="1" applyFill="1" applyBorder="1"/>
    <xf numFmtId="43" fontId="12" fillId="4" borderId="48" xfId="1" applyFont="1" applyFill="1" applyBorder="1"/>
    <xf numFmtId="43" fontId="12" fillId="4" borderId="45" xfId="1" applyFont="1" applyFill="1" applyBorder="1"/>
    <xf numFmtId="43" fontId="13" fillId="0" borderId="0" xfId="1" applyFont="1" applyFill="1" applyBorder="1" applyAlignment="1"/>
    <xf numFmtId="43" fontId="12" fillId="8" borderId="0" xfId="1" applyFont="1" applyFill="1" applyBorder="1"/>
    <xf numFmtId="43" fontId="12" fillId="0" borderId="51" xfId="1" applyFont="1" applyFill="1" applyBorder="1" applyAlignment="1">
      <alignment horizontal="center"/>
    </xf>
    <xf numFmtId="43" fontId="3" fillId="8" borderId="49" xfId="1" applyFont="1" applyFill="1" applyBorder="1"/>
    <xf numFmtId="43" fontId="3" fillId="8" borderId="0" xfId="1" applyFont="1" applyFill="1" applyBorder="1"/>
    <xf numFmtId="43" fontId="18" fillId="5" borderId="0" xfId="1" applyFont="1" applyFill="1" applyBorder="1"/>
    <xf numFmtId="43" fontId="12" fillId="0" borderId="49" xfId="1" applyFont="1" applyFill="1" applyBorder="1" applyAlignment="1">
      <alignment horizontal="center"/>
    </xf>
    <xf numFmtId="43" fontId="12" fillId="8" borderId="52" xfId="1" applyFont="1" applyFill="1" applyBorder="1"/>
    <xf numFmtId="43" fontId="12" fillId="0" borderId="50" xfId="1" applyFont="1" applyFill="1" applyBorder="1" applyAlignment="1">
      <alignment horizontal="center"/>
    </xf>
    <xf numFmtId="43" fontId="11" fillId="0" borderId="0" xfId="1" applyFont="1" applyFill="1" applyBorder="1" applyAlignment="1">
      <alignment horizontal="center"/>
    </xf>
    <xf numFmtId="43" fontId="12" fillId="4" borderId="0" xfId="1" applyFont="1" applyFill="1" applyBorder="1" applyAlignment="1">
      <alignment horizontal="center"/>
    </xf>
    <xf numFmtId="0" fontId="7" fillId="0" borderId="45" xfId="0" applyFont="1" applyBorder="1" applyAlignment="1">
      <alignment horizontal="center" wrapText="1"/>
    </xf>
    <xf numFmtId="164" fontId="20" fillId="5" borderId="1" xfId="1" applyNumberFormat="1" applyFont="1" applyFill="1" applyBorder="1"/>
    <xf numFmtId="164" fontId="12" fillId="0" borderId="14" xfId="1" applyNumberFormat="1" applyFont="1" applyFill="1" applyBorder="1" applyAlignment="1">
      <alignment horizontal="center"/>
    </xf>
    <xf numFmtId="164" fontId="12" fillId="0" borderId="15" xfId="1" applyNumberFormat="1" applyFont="1" applyFill="1" applyBorder="1" applyAlignment="1">
      <alignment horizontal="center"/>
    </xf>
    <xf numFmtId="164" fontId="12" fillId="0" borderId="2" xfId="1" applyNumberFormat="1" applyFont="1" applyFill="1" applyBorder="1" applyAlignment="1">
      <alignment horizontal="center"/>
    </xf>
    <xf numFmtId="164" fontId="12" fillId="0" borderId="43" xfId="1" applyNumberFormat="1" applyFont="1" applyFill="1" applyBorder="1" applyAlignment="1">
      <alignment horizontal="center"/>
    </xf>
    <xf numFmtId="164" fontId="12" fillId="0" borderId="40" xfId="1" applyNumberFormat="1" applyFont="1" applyFill="1" applyBorder="1"/>
    <xf numFmtId="164" fontId="13" fillId="5" borderId="40" xfId="1" applyNumberFormat="1" applyFont="1" applyFill="1" applyBorder="1" applyAlignment="1">
      <alignment horizontal="center"/>
    </xf>
    <xf numFmtId="164" fontId="12" fillId="8" borderId="14" xfId="1" applyNumberFormat="1" applyFont="1" applyFill="1" applyBorder="1"/>
    <xf numFmtId="164" fontId="12" fillId="8" borderId="2" xfId="1" applyNumberFormat="1" applyFont="1" applyFill="1" applyBorder="1"/>
    <xf numFmtId="164" fontId="11" fillId="0" borderId="14" xfId="1" applyNumberFormat="1" applyFont="1" applyFill="1" applyBorder="1" applyAlignment="1">
      <alignment horizontal="center"/>
    </xf>
    <xf numFmtId="164" fontId="11" fillId="0" borderId="15" xfId="1" applyNumberFormat="1" applyFont="1" applyFill="1" applyBorder="1" applyAlignment="1">
      <alignment horizontal="center"/>
    </xf>
    <xf numFmtId="164" fontId="12" fillId="0" borderId="38" xfId="1" applyNumberFormat="1" applyFont="1" applyFill="1" applyBorder="1" applyAlignment="1">
      <alignment horizontal="center"/>
    </xf>
    <xf numFmtId="164" fontId="12" fillId="0" borderId="36" xfId="1" applyNumberFormat="1" applyFont="1" applyFill="1" applyBorder="1" applyAlignment="1">
      <alignment horizontal="center"/>
    </xf>
    <xf numFmtId="164" fontId="12" fillId="0" borderId="41" xfId="1" applyNumberFormat="1" applyFont="1" applyFill="1" applyBorder="1" applyAlignment="1">
      <alignment horizontal="center"/>
    </xf>
    <xf numFmtId="164" fontId="12" fillId="0" borderId="31" xfId="1" applyNumberFormat="1" applyFont="1" applyFill="1" applyBorder="1" applyAlignment="1">
      <alignment horizontal="center"/>
    </xf>
    <xf numFmtId="164" fontId="12" fillId="0" borderId="0" xfId="1" applyNumberFormat="1" applyFont="1" applyFill="1" applyBorder="1"/>
    <xf numFmtId="164" fontId="13" fillId="5" borderId="29" xfId="1" applyNumberFormat="1" applyFont="1" applyFill="1" applyBorder="1" applyAlignment="1">
      <alignment horizontal="center"/>
    </xf>
    <xf numFmtId="164" fontId="12" fillId="0" borderId="0" xfId="0" applyNumberFormat="1" applyFont="1" applyFill="1" applyBorder="1"/>
    <xf numFmtId="164" fontId="12" fillId="0" borderId="30" xfId="1" applyNumberFormat="1" applyFont="1" applyFill="1" applyBorder="1" applyAlignment="1">
      <alignment horizontal="center"/>
    </xf>
    <xf numFmtId="164" fontId="12" fillId="0" borderId="2" xfId="1" applyNumberFormat="1" applyFont="1" applyFill="1" applyBorder="1"/>
    <xf numFmtId="164" fontId="11" fillId="0" borderId="22" xfId="1" applyNumberFormat="1" applyFont="1" applyFill="1" applyBorder="1" applyAlignment="1">
      <alignment horizontal="center"/>
    </xf>
    <xf numFmtId="164" fontId="3" fillId="8" borderId="46" xfId="1" applyNumberFormat="1" applyFont="1" applyFill="1" applyBorder="1"/>
    <xf numFmtId="164" fontId="3" fillId="8" borderId="2" xfId="1" applyNumberFormat="1" applyFont="1" applyFill="1" applyBorder="1"/>
    <xf numFmtId="0" fontId="3" fillId="0" borderId="0" xfId="0" applyFont="1" applyFill="1" applyBorder="1" applyAlignment="1">
      <alignment horizontal="left" wrapText="1"/>
    </xf>
    <xf numFmtId="43" fontId="12" fillId="8" borderId="12" xfId="1" applyFont="1" applyFill="1" applyBorder="1"/>
    <xf numFmtId="43" fontId="12" fillId="8" borderId="13" xfId="1" applyFont="1" applyFill="1" applyBorder="1"/>
    <xf numFmtId="43" fontId="12" fillId="0" borderId="13" xfId="1" applyFont="1" applyFill="1" applyBorder="1"/>
    <xf numFmtId="43" fontId="12" fillId="8" borderId="11" xfId="1" applyFont="1" applyFill="1" applyBorder="1"/>
    <xf numFmtId="43" fontId="11" fillId="0" borderId="12" xfId="1" applyFont="1" applyFill="1" applyBorder="1" applyAlignment="1">
      <alignment horizontal="center"/>
    </xf>
    <xf numFmtId="164" fontId="12" fillId="0" borderId="31" xfId="1" applyNumberFormat="1" applyFont="1" applyFill="1" applyBorder="1"/>
    <xf numFmtId="164" fontId="12" fillId="0" borderId="45" xfId="1" applyNumberFormat="1" applyFont="1" applyFill="1" applyBorder="1"/>
    <xf numFmtId="164" fontId="12" fillId="0" borderId="48" xfId="1" applyNumberFormat="1" applyFont="1" applyFill="1" applyBorder="1"/>
    <xf numFmtId="43" fontId="12" fillId="4" borderId="31" xfId="1" applyFont="1" applyFill="1" applyBorder="1"/>
    <xf numFmtId="43" fontId="12" fillId="4" borderId="11" xfId="1" applyFont="1" applyFill="1" applyBorder="1" applyAlignment="1">
      <alignment horizontal="center"/>
    </xf>
    <xf numFmtId="164" fontId="12" fillId="11" borderId="26" xfId="1" applyNumberFormat="1" applyFont="1" applyFill="1" applyBorder="1"/>
    <xf numFmtId="164" fontId="12" fillId="11" borderId="7" xfId="1" applyNumberFormat="1" applyFont="1" applyFill="1" applyBorder="1"/>
    <xf numFmtId="164" fontId="12" fillId="11" borderId="6" xfId="1" applyNumberFormat="1" applyFont="1" applyFill="1" applyBorder="1"/>
    <xf numFmtId="43" fontId="12" fillId="0" borderId="31" xfId="1" applyFont="1" applyFill="1" applyBorder="1"/>
    <xf numFmtId="43" fontId="12" fillId="0" borderId="45" xfId="1" applyFont="1" applyFill="1" applyBorder="1"/>
    <xf numFmtId="43" fontId="12" fillId="0" borderId="48" xfId="1" applyFont="1" applyFill="1" applyBorder="1"/>
    <xf numFmtId="164" fontId="11" fillId="11" borderId="0" xfId="1" applyNumberFormat="1" applyFont="1" applyFill="1" applyBorder="1" applyAlignment="1">
      <alignment horizontal="center" vertical="center"/>
    </xf>
    <xf numFmtId="14" fontId="11" fillId="11" borderId="0" xfId="0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left" wrapText="1"/>
    </xf>
    <xf numFmtId="43" fontId="11" fillId="11" borderId="0" xfId="1" applyFont="1" applyFill="1" applyBorder="1" applyAlignment="1">
      <alignment horizontal="right" vertical="center"/>
    </xf>
    <xf numFmtId="0" fontId="12" fillId="11" borderId="0" xfId="0" applyFont="1" applyFill="1" applyBorder="1" applyAlignment="1">
      <alignment horizontal="center" wrapText="1"/>
    </xf>
    <xf numFmtId="43" fontId="12" fillId="11" borderId="0" xfId="1" applyFont="1" applyFill="1" applyBorder="1" applyAlignment="1">
      <alignment horizontal="center"/>
    </xf>
    <xf numFmtId="43" fontId="12" fillId="11" borderId="0" xfId="1" applyFont="1" applyFill="1" applyBorder="1"/>
    <xf numFmtId="0" fontId="12" fillId="11" borderId="0" xfId="0" applyFont="1" applyFill="1" applyBorder="1"/>
    <xf numFmtId="0" fontId="12" fillId="11" borderId="0" xfId="0" applyFont="1" applyFill="1"/>
    <xf numFmtId="0" fontId="3" fillId="11" borderId="0" xfId="0" applyFont="1" applyFill="1" applyBorder="1" applyAlignment="1">
      <alignment wrapText="1"/>
    </xf>
    <xf numFmtId="0" fontId="3" fillId="11" borderId="0" xfId="0" applyFont="1" applyFill="1" applyBorder="1"/>
    <xf numFmtId="43" fontId="13" fillId="11" borderId="0" xfId="1" applyFont="1" applyFill="1" applyBorder="1" applyAlignment="1"/>
    <xf numFmtId="164" fontId="12" fillId="11" borderId="0" xfId="1" applyNumberFormat="1" applyFont="1" applyFill="1" applyBorder="1"/>
    <xf numFmtId="164" fontId="12" fillId="11" borderId="0" xfId="0" applyNumberFormat="1" applyFont="1" applyFill="1" applyBorder="1"/>
    <xf numFmtId="164" fontId="26" fillId="9" borderId="1" xfId="1" applyNumberFormat="1" applyFont="1" applyFill="1" applyBorder="1" applyAlignment="1">
      <alignment horizontal="center" vertical="center"/>
    </xf>
    <xf numFmtId="0" fontId="10" fillId="0" borderId="6" xfId="0" applyFont="1" applyBorder="1"/>
    <xf numFmtId="0" fontId="3" fillId="5" borderId="0" xfId="0" applyFont="1" applyFill="1"/>
    <xf numFmtId="0" fontId="3" fillId="11" borderId="0" xfId="0" applyFont="1" applyFill="1" applyAlignment="1">
      <alignment horizontal="left" wrapText="1"/>
    </xf>
    <xf numFmtId="0" fontId="3" fillId="11" borderId="0" xfId="0" applyFont="1" applyFill="1" applyAlignment="1">
      <alignment wrapText="1"/>
    </xf>
    <xf numFmtId="0" fontId="3" fillId="11" borderId="0" xfId="0" applyFont="1" applyFill="1"/>
    <xf numFmtId="43" fontId="3" fillId="11" borderId="0" xfId="0" applyNumberFormat="1" applyFont="1" applyFill="1"/>
    <xf numFmtId="43" fontId="12" fillId="11" borderId="0" xfId="1" applyFont="1" applyFill="1"/>
    <xf numFmtId="164" fontId="7" fillId="0" borderId="1" xfId="1" applyNumberFormat="1" applyFont="1" applyBorder="1"/>
    <xf numFmtId="164" fontId="7" fillId="4" borderId="6" xfId="1" applyNumberFormat="1" applyFont="1" applyFill="1" applyBorder="1" applyAlignment="1">
      <alignment horizontal="center" wrapText="1"/>
    </xf>
    <xf numFmtId="164" fontId="12" fillId="0" borderId="22" xfId="1" applyNumberFormat="1" applyFont="1" applyFill="1" applyBorder="1"/>
    <xf numFmtId="164" fontId="12" fillId="8" borderId="7" xfId="1" applyNumberFormat="1" applyFont="1" applyFill="1" applyBorder="1"/>
    <xf numFmtId="164" fontId="12" fillId="8" borderId="1" xfId="1" applyNumberFormat="1" applyFont="1" applyFill="1" applyBorder="1"/>
    <xf numFmtId="164" fontId="3" fillId="8" borderId="26" xfId="1" applyNumberFormat="1" applyFont="1" applyFill="1" applyBorder="1"/>
    <xf numFmtId="164" fontId="3" fillId="8" borderId="1" xfId="1" applyNumberFormat="1" applyFont="1" applyFill="1" applyBorder="1"/>
    <xf numFmtId="164" fontId="12" fillId="0" borderId="10" xfId="1" applyNumberFormat="1" applyFont="1" applyFill="1" applyBorder="1"/>
    <xf numFmtId="164" fontId="12" fillId="0" borderId="0" xfId="1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164" fontId="12" fillId="0" borderId="0" xfId="1" applyNumberFormat="1" applyFont="1"/>
    <xf numFmtId="164" fontId="12" fillId="11" borderId="0" xfId="1" applyNumberFormat="1" applyFont="1" applyFill="1"/>
    <xf numFmtId="0" fontId="12" fillId="0" borderId="0" xfId="0" applyFont="1" applyFill="1" applyBorder="1" applyAlignment="1">
      <alignment horizontal="center" wrapText="1"/>
    </xf>
    <xf numFmtId="14" fontId="11" fillId="0" borderId="12" xfId="1" applyNumberFormat="1" applyFont="1" applyFill="1" applyBorder="1" applyAlignment="1">
      <alignment horizontal="center" vertical="center"/>
    </xf>
    <xf numFmtId="164" fontId="13" fillId="5" borderId="33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43" fontId="12" fillId="0" borderId="13" xfId="1" applyFont="1" applyFill="1" applyBorder="1" applyAlignment="1">
      <alignment horizontal="center"/>
    </xf>
    <xf numFmtId="43" fontId="12" fillId="8" borderId="12" xfId="1" applyFont="1" applyFill="1" applyBorder="1" applyAlignment="1">
      <alignment horizontal="center" wrapText="1"/>
    </xf>
    <xf numFmtId="164" fontId="12" fillId="8" borderId="26" xfId="1" applyNumberFormat="1" applyFont="1" applyFill="1" applyBorder="1" applyAlignment="1">
      <alignment horizontal="center"/>
    </xf>
    <xf numFmtId="164" fontId="12" fillId="0" borderId="10" xfId="1" applyNumberFormat="1" applyFont="1" applyFill="1" applyBorder="1" applyAlignment="1">
      <alignment horizontal="center"/>
    </xf>
    <xf numFmtId="164" fontId="12" fillId="0" borderId="12" xfId="1" applyNumberFormat="1" applyFont="1" applyFill="1" applyBorder="1" applyAlignment="1">
      <alignment horizontal="center"/>
    </xf>
    <xf numFmtId="164" fontId="12" fillId="8" borderId="7" xfId="1" applyNumberFormat="1" applyFont="1" applyFill="1" applyBorder="1" applyAlignment="1">
      <alignment horizontal="center"/>
    </xf>
    <xf numFmtId="43" fontId="13" fillId="4" borderId="17" xfId="1" applyFont="1" applyFill="1" applyBorder="1" applyAlignment="1">
      <alignment textRotation="20"/>
    </xf>
    <xf numFmtId="43" fontId="13" fillId="4" borderId="18" xfId="1" applyFont="1" applyFill="1" applyBorder="1" applyAlignment="1">
      <alignment textRotation="20"/>
    </xf>
    <xf numFmtId="164" fontId="13" fillId="0" borderId="0" xfId="1" applyNumberFormat="1" applyFont="1" applyFill="1" applyBorder="1" applyAlignment="1">
      <alignment textRotation="71"/>
    </xf>
    <xf numFmtId="43" fontId="13" fillId="0" borderId="0" xfId="1" applyFont="1" applyFill="1" applyBorder="1" applyAlignment="1">
      <alignment wrapText="1"/>
    </xf>
    <xf numFmtId="164" fontId="13" fillId="0" borderId="0" xfId="1" applyNumberFormat="1" applyFont="1" applyFill="1" applyBorder="1" applyAlignment="1">
      <alignment textRotation="67"/>
    </xf>
    <xf numFmtId="164" fontId="12" fillId="0" borderId="48" xfId="1" applyNumberFormat="1" applyFont="1" applyFill="1" applyBorder="1" applyAlignment="1">
      <alignment horizontal="center"/>
    </xf>
    <xf numFmtId="43" fontId="12" fillId="11" borderId="13" xfId="1" applyFont="1" applyFill="1" applyBorder="1" applyAlignment="1">
      <alignment horizontal="center"/>
    </xf>
    <xf numFmtId="164" fontId="4" fillId="11" borderId="13" xfId="1" applyNumberFormat="1" applyFont="1" applyFill="1" applyBorder="1" applyAlignment="1">
      <alignment horizontal="right" vertical="center"/>
    </xf>
    <xf numFmtId="43" fontId="11" fillId="0" borderId="13" xfId="1" applyFont="1" applyBorder="1" applyAlignment="1">
      <alignment horizontal="right" vertical="center"/>
    </xf>
    <xf numFmtId="164" fontId="11" fillId="0" borderId="13" xfId="1" applyNumberFormat="1" applyFont="1" applyBorder="1" applyAlignment="1">
      <alignment horizontal="right" vertical="center"/>
    </xf>
    <xf numFmtId="164" fontId="12" fillId="0" borderId="13" xfId="1" applyNumberFormat="1" applyFont="1" applyFill="1" applyBorder="1"/>
    <xf numFmtId="43" fontId="4" fillId="0" borderId="1" xfId="1" applyFont="1" applyBorder="1" applyAlignment="1">
      <alignment horizontal="left" vertical="center" wrapText="1"/>
    </xf>
    <xf numFmtId="43" fontId="12" fillId="11" borderId="1" xfId="1" applyFont="1" applyFill="1" applyBorder="1" applyAlignment="1">
      <alignment horizontal="center"/>
    </xf>
    <xf numFmtId="164" fontId="4" fillId="11" borderId="1" xfId="1" applyNumberFormat="1" applyFont="1" applyFill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43" fontId="4" fillId="0" borderId="6" xfId="1" applyFont="1" applyBorder="1" applyAlignment="1">
      <alignment horizontal="left" vertical="center" wrapText="1"/>
    </xf>
    <xf numFmtId="43" fontId="12" fillId="11" borderId="6" xfId="1" applyFont="1" applyFill="1" applyBorder="1" applyAlignment="1">
      <alignment horizontal="center"/>
    </xf>
    <xf numFmtId="164" fontId="4" fillId="11" borderId="6" xfId="1" applyNumberFormat="1" applyFont="1" applyFill="1" applyBorder="1" applyAlignment="1">
      <alignment horizontal="right" vertical="center"/>
    </xf>
    <xf numFmtId="164" fontId="11" fillId="0" borderId="6" xfId="1" applyNumberFormat="1" applyFont="1" applyBorder="1" applyAlignment="1">
      <alignment horizontal="right" vertical="center"/>
    </xf>
    <xf numFmtId="164" fontId="12" fillId="0" borderId="15" xfId="1" applyNumberFormat="1" applyFont="1" applyFill="1" applyBorder="1"/>
    <xf numFmtId="14" fontId="17" fillId="0" borderId="12" xfId="1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wrapText="1"/>
    </xf>
    <xf numFmtId="164" fontId="4" fillId="11" borderId="12" xfId="1" applyNumberFormat="1" applyFont="1" applyFill="1" applyBorder="1" applyAlignment="1">
      <alignment horizontal="right" vertical="center"/>
    </xf>
    <xf numFmtId="164" fontId="4" fillId="11" borderId="39" xfId="1" applyNumberFormat="1" applyFont="1" applyFill="1" applyBorder="1" applyAlignment="1">
      <alignment horizontal="right" vertical="center"/>
    </xf>
    <xf numFmtId="164" fontId="12" fillId="0" borderId="38" xfId="1" applyNumberFormat="1" applyFont="1" applyFill="1" applyBorder="1"/>
    <xf numFmtId="14" fontId="15" fillId="0" borderId="29" xfId="1" applyNumberFormat="1" applyFont="1" applyFill="1" applyBorder="1" applyAlignment="1"/>
    <xf numFmtId="164" fontId="11" fillId="6" borderId="25" xfId="1" applyNumberFormat="1" applyFont="1" applyFill="1" applyBorder="1" applyAlignment="1">
      <alignment horizontal="center" vertical="center"/>
    </xf>
    <xf numFmtId="14" fontId="11" fillId="0" borderId="26" xfId="0" applyNumberFormat="1" applyFont="1" applyFill="1" applyBorder="1" applyAlignment="1">
      <alignment horizontal="center" vertical="center"/>
    </xf>
    <xf numFmtId="164" fontId="12" fillId="0" borderId="13" xfId="1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wrapText="1"/>
    </xf>
    <xf numFmtId="164" fontId="12" fillId="0" borderId="42" xfId="1" applyNumberFormat="1" applyFont="1" applyFill="1" applyBorder="1" applyAlignment="1">
      <alignment horizontal="center"/>
    </xf>
    <xf numFmtId="164" fontId="11" fillId="6" borderId="8" xfId="1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center" vertical="center"/>
    </xf>
    <xf numFmtId="43" fontId="12" fillId="12" borderId="7" xfId="1" applyFont="1" applyFill="1" applyBorder="1" applyAlignment="1">
      <alignment horizontal="center"/>
    </xf>
    <xf numFmtId="43" fontId="12" fillId="13" borderId="7" xfId="1" applyFont="1" applyFill="1" applyBorder="1" applyAlignment="1">
      <alignment horizontal="center"/>
    </xf>
    <xf numFmtId="164" fontId="11" fillId="6" borderId="16" xfId="1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43" fontId="12" fillId="12" borderId="6" xfId="1" applyFont="1" applyFill="1" applyBorder="1" applyAlignment="1">
      <alignment horizontal="center"/>
    </xf>
    <xf numFmtId="164" fontId="12" fillId="8" borderId="6" xfId="1" applyNumberFormat="1" applyFont="1" applyFill="1" applyBorder="1" applyAlignment="1">
      <alignment horizontal="center"/>
    </xf>
    <xf numFmtId="164" fontId="11" fillId="0" borderId="59" xfId="1" applyNumberFormat="1" applyFont="1" applyFill="1" applyBorder="1" applyAlignment="1">
      <alignment horizontal="center" vertical="center"/>
    </xf>
    <xf numFmtId="14" fontId="17" fillId="0" borderId="58" xfId="0" applyNumberFormat="1" applyFont="1" applyFill="1" applyBorder="1" applyAlignment="1">
      <alignment horizontal="center" vertical="center"/>
    </xf>
    <xf numFmtId="164" fontId="12" fillId="0" borderId="40" xfId="1" applyNumberFormat="1" applyFont="1" applyFill="1" applyBorder="1" applyAlignment="1">
      <alignment horizontal="center"/>
    </xf>
    <xf numFmtId="43" fontId="13" fillId="0" borderId="43" xfId="1" applyFont="1" applyFill="1" applyBorder="1" applyAlignment="1">
      <alignment textRotation="68"/>
    </xf>
    <xf numFmtId="43" fontId="13" fillId="0" borderId="26" xfId="1" applyFont="1" applyFill="1" applyBorder="1" applyAlignment="1">
      <alignment textRotation="68"/>
    </xf>
    <xf numFmtId="43" fontId="4" fillId="0" borderId="11" xfId="1" applyFont="1" applyFill="1" applyBorder="1" applyAlignment="1">
      <alignment horizontal="left" wrapText="1"/>
    </xf>
    <xf numFmtId="43" fontId="13" fillId="0" borderId="1" xfId="1" applyFont="1" applyFill="1" applyBorder="1" applyAlignment="1">
      <alignment textRotation="68"/>
    </xf>
    <xf numFmtId="0" fontId="3" fillId="0" borderId="65" xfId="0" applyFont="1" applyFill="1" applyBorder="1" applyAlignment="1">
      <alignment horizontal="left" wrapText="1"/>
    </xf>
    <xf numFmtId="43" fontId="11" fillId="0" borderId="65" xfId="1" applyFont="1" applyFill="1" applyBorder="1" applyAlignment="1">
      <alignment horizontal="right" vertical="center"/>
    </xf>
    <xf numFmtId="43" fontId="12" fillId="0" borderId="65" xfId="1" applyFont="1" applyFill="1" applyBorder="1" applyAlignment="1">
      <alignment horizontal="center"/>
    </xf>
    <xf numFmtId="164" fontId="12" fillId="0" borderId="65" xfId="1" applyNumberFormat="1" applyFont="1" applyFill="1" applyBorder="1" applyAlignment="1">
      <alignment horizontal="center"/>
    </xf>
    <xf numFmtId="43" fontId="12" fillId="0" borderId="66" xfId="1" applyFont="1" applyFill="1" applyBorder="1" applyAlignment="1">
      <alignment horizontal="center"/>
    </xf>
    <xf numFmtId="43" fontId="13" fillId="0" borderId="67" xfId="1" applyFont="1" applyFill="1" applyBorder="1" applyAlignment="1">
      <alignment textRotation="68"/>
    </xf>
    <xf numFmtId="43" fontId="13" fillId="0" borderId="65" xfId="1" applyFont="1" applyFill="1" applyBorder="1" applyAlignment="1">
      <alignment textRotation="68"/>
    </xf>
    <xf numFmtId="43" fontId="12" fillId="0" borderId="68" xfId="1" applyFont="1" applyFill="1" applyBorder="1" applyAlignment="1">
      <alignment horizontal="center"/>
    </xf>
    <xf numFmtId="0" fontId="12" fillId="0" borderId="68" xfId="0" applyFont="1" applyFill="1" applyBorder="1"/>
    <xf numFmtId="0" fontId="4" fillId="0" borderId="7" xfId="0" applyFont="1" applyFill="1" applyBorder="1"/>
    <xf numFmtId="43" fontId="12" fillId="0" borderId="28" xfId="1" applyFont="1" applyFill="1" applyBorder="1"/>
    <xf numFmtId="164" fontId="4" fillId="11" borderId="11" xfId="1" applyNumberFormat="1" applyFont="1" applyFill="1" applyBorder="1" applyAlignment="1">
      <alignment horizontal="right" vertical="center"/>
    </xf>
    <xf numFmtId="43" fontId="11" fillId="0" borderId="11" xfId="1" applyFont="1" applyBorder="1" applyAlignment="1">
      <alignment horizontal="right" vertical="center"/>
    </xf>
    <xf numFmtId="164" fontId="11" fillId="0" borderId="11" xfId="1" applyNumberFormat="1" applyFont="1" applyBorder="1" applyAlignment="1">
      <alignment horizontal="right" vertical="center"/>
    </xf>
    <xf numFmtId="164" fontId="12" fillId="0" borderId="11" xfId="1" applyNumberFormat="1" applyFont="1" applyFill="1" applyBorder="1"/>
    <xf numFmtId="164" fontId="12" fillId="0" borderId="43" xfId="1" applyNumberFormat="1" applyFont="1" applyFill="1" applyBorder="1"/>
    <xf numFmtId="43" fontId="12" fillId="0" borderId="8" xfId="1" applyFont="1" applyFill="1" applyBorder="1"/>
    <xf numFmtId="164" fontId="13" fillId="4" borderId="34" xfId="1" applyNumberFormat="1" applyFont="1" applyFill="1" applyBorder="1"/>
    <xf numFmtId="0" fontId="4" fillId="0" borderId="1" xfId="0" applyFont="1" applyFill="1" applyBorder="1"/>
    <xf numFmtId="43" fontId="12" fillId="0" borderId="1" xfId="1" applyFont="1" applyFill="1" applyBorder="1" applyAlignment="1">
      <alignment horizontal="center" wrapText="1"/>
    </xf>
    <xf numFmtId="43" fontId="12" fillId="0" borderId="5" xfId="1" applyFont="1" applyFill="1" applyBorder="1"/>
    <xf numFmtId="43" fontId="12" fillId="0" borderId="6" xfId="1" applyFont="1" applyFill="1" applyBorder="1" applyAlignment="1">
      <alignment horizontal="center" wrapText="1"/>
    </xf>
    <xf numFmtId="43" fontId="12" fillId="0" borderId="16" xfId="1" applyFont="1" applyFill="1" applyBorder="1"/>
    <xf numFmtId="0" fontId="4" fillId="0" borderId="12" xfId="0" applyFont="1" applyFill="1" applyBorder="1"/>
    <xf numFmtId="43" fontId="12" fillId="0" borderId="12" xfId="1" applyFont="1" applyFill="1" applyBorder="1" applyAlignment="1">
      <alignment horizontal="center" wrapText="1"/>
    </xf>
    <xf numFmtId="43" fontId="12" fillId="0" borderId="18" xfId="1" applyFont="1" applyFill="1" applyBorder="1"/>
    <xf numFmtId="164" fontId="11" fillId="0" borderId="12" xfId="1" applyNumberFormat="1" applyFont="1" applyBorder="1" applyAlignment="1">
      <alignment horizontal="right" vertical="center"/>
    </xf>
    <xf numFmtId="14" fontId="15" fillId="0" borderId="33" xfId="1" applyNumberFormat="1" applyFont="1" applyFill="1" applyBorder="1" applyAlignment="1"/>
    <xf numFmtId="164" fontId="13" fillId="4" borderId="33" xfId="1" applyNumberFormat="1" applyFont="1" applyFill="1" applyBorder="1"/>
    <xf numFmtId="14" fontId="17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43" fontId="13" fillId="5" borderId="54" xfId="1" applyFont="1" applyFill="1" applyBorder="1" applyAlignment="1">
      <alignment horizontal="center"/>
    </xf>
    <xf numFmtId="43" fontId="13" fillId="5" borderId="49" xfId="1" applyFont="1" applyFill="1" applyBorder="1" applyAlignment="1">
      <alignment horizontal="center"/>
    </xf>
    <xf numFmtId="43" fontId="13" fillId="5" borderId="52" xfId="1" applyFont="1" applyFill="1" applyBorder="1" applyAlignment="1">
      <alignment horizontal="center"/>
    </xf>
    <xf numFmtId="43" fontId="13" fillId="5" borderId="55" xfId="1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43" fontId="13" fillId="5" borderId="50" xfId="1" applyFont="1" applyFill="1" applyBorder="1" applyAlignment="1">
      <alignment horizontal="center"/>
    </xf>
    <xf numFmtId="43" fontId="13" fillId="5" borderId="56" xfId="1" applyFont="1" applyFill="1" applyBorder="1" applyAlignment="1">
      <alignment horizontal="center"/>
    </xf>
    <xf numFmtId="43" fontId="13" fillId="5" borderId="22" xfId="1" applyFont="1" applyFill="1" applyBorder="1" applyAlignment="1">
      <alignment horizontal="center"/>
    </xf>
    <xf numFmtId="43" fontId="13" fillId="5" borderId="51" xfId="1" applyFont="1" applyFill="1" applyBorder="1" applyAlignment="1">
      <alignment horizontal="center"/>
    </xf>
    <xf numFmtId="14" fontId="11" fillId="0" borderId="25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wrapText="1"/>
    </xf>
    <xf numFmtId="43" fontId="12" fillId="8" borderId="25" xfId="1" applyFont="1" applyFill="1" applyBorder="1" applyAlignment="1">
      <alignment horizontal="center"/>
    </xf>
    <xf numFmtId="164" fontId="12" fillId="8" borderId="26" xfId="1" applyNumberFormat="1" applyFont="1" applyFill="1" applyBorder="1"/>
    <xf numFmtId="164" fontId="12" fillId="8" borderId="46" xfId="1" applyNumberFormat="1" applyFont="1" applyFill="1" applyBorder="1"/>
    <xf numFmtId="14" fontId="17" fillId="0" borderId="1" xfId="1" applyNumberFormat="1" applyFont="1" applyFill="1" applyBorder="1" applyAlignment="1">
      <alignment horizontal="center" vertical="center"/>
    </xf>
    <xf numFmtId="43" fontId="4" fillId="11" borderId="7" xfId="1" applyFont="1" applyFill="1" applyBorder="1" applyAlignment="1">
      <alignment horizontal="left" wrapText="1"/>
    </xf>
    <xf numFmtId="43" fontId="12" fillId="0" borderId="8" xfId="1" applyFont="1" applyFill="1" applyBorder="1" applyAlignment="1">
      <alignment horizontal="center"/>
    </xf>
    <xf numFmtId="43" fontId="12" fillId="11" borderId="7" xfId="1" applyFont="1" applyFill="1" applyBorder="1" applyAlignment="1">
      <alignment horizontal="center"/>
    </xf>
    <xf numFmtId="164" fontId="12" fillId="11" borderId="7" xfId="1" applyNumberFormat="1" applyFont="1" applyFill="1" applyBorder="1" applyAlignment="1">
      <alignment horizontal="center"/>
    </xf>
    <xf numFmtId="43" fontId="11" fillId="0" borderId="1" xfId="1" applyFont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vertical="center"/>
    </xf>
    <xf numFmtId="43" fontId="4" fillId="11" borderId="11" xfId="1" applyFont="1" applyFill="1" applyBorder="1" applyAlignment="1">
      <alignment horizontal="left" wrapText="1"/>
    </xf>
    <xf numFmtId="43" fontId="12" fillId="0" borderId="28" xfId="1" applyFont="1" applyFill="1" applyBorder="1" applyAlignment="1">
      <alignment horizontal="center"/>
    </xf>
    <xf numFmtId="43" fontId="12" fillId="11" borderId="11" xfId="1" applyFont="1" applyFill="1" applyBorder="1" applyAlignment="1">
      <alignment horizontal="center"/>
    </xf>
    <xf numFmtId="164" fontId="12" fillId="11" borderId="11" xfId="1" applyNumberFormat="1" applyFont="1" applyFill="1" applyBorder="1" applyAlignment="1">
      <alignment horizontal="center"/>
    </xf>
    <xf numFmtId="164" fontId="12" fillId="0" borderId="11" xfId="1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left" wrapText="1"/>
    </xf>
    <xf numFmtId="43" fontId="12" fillId="0" borderId="5" xfId="1" applyFont="1" applyFill="1" applyBorder="1" applyAlignment="1">
      <alignment horizontal="center"/>
    </xf>
    <xf numFmtId="164" fontId="12" fillId="11" borderId="1" xfId="1" applyNumberFormat="1" applyFont="1" applyFill="1" applyBorder="1" applyAlignment="1">
      <alignment horizontal="center"/>
    </xf>
    <xf numFmtId="0" fontId="3" fillId="11" borderId="6" xfId="0" applyFont="1" applyFill="1" applyBorder="1" applyAlignment="1">
      <alignment horizontal="left" wrapText="1"/>
    </xf>
    <xf numFmtId="43" fontId="12" fillId="0" borderId="16" xfId="1" applyFont="1" applyFill="1" applyBorder="1" applyAlignment="1">
      <alignment horizontal="center"/>
    </xf>
    <xf numFmtId="43" fontId="12" fillId="11" borderId="12" xfId="1" applyFont="1" applyFill="1" applyBorder="1"/>
    <xf numFmtId="164" fontId="12" fillId="11" borderId="12" xfId="1" applyNumberFormat="1" applyFont="1" applyFill="1" applyBorder="1"/>
    <xf numFmtId="43" fontId="11" fillId="0" borderId="6" xfId="1" applyFont="1" applyBorder="1" applyAlignment="1">
      <alignment horizontal="center" vertical="center"/>
    </xf>
    <xf numFmtId="0" fontId="14" fillId="0" borderId="0" xfId="0" applyFont="1" applyFill="1" applyBorder="1"/>
    <xf numFmtId="164" fontId="13" fillId="0" borderId="0" xfId="1" applyNumberFormat="1" applyFont="1"/>
    <xf numFmtId="0" fontId="12" fillId="0" borderId="0" xfId="0" applyFont="1" applyFill="1" applyBorder="1" applyAlignment="1">
      <alignment horizontal="center" wrapText="1"/>
    </xf>
    <xf numFmtId="164" fontId="12" fillId="11" borderId="0" xfId="1" applyNumberFormat="1" applyFont="1" applyFill="1" applyBorder="1" applyAlignment="1">
      <alignment horizontal="center"/>
    </xf>
    <xf numFmtId="164" fontId="4" fillId="11" borderId="7" xfId="1" applyNumberFormat="1" applyFont="1" applyFill="1" applyBorder="1" applyAlignment="1">
      <alignment horizontal="left" wrapText="1"/>
    </xf>
    <xf numFmtId="164" fontId="4" fillId="11" borderId="11" xfId="1" applyNumberFormat="1" applyFont="1" applyFill="1" applyBorder="1" applyAlignment="1">
      <alignment horizontal="left" wrapText="1"/>
    </xf>
    <xf numFmtId="164" fontId="3" fillId="11" borderId="1" xfId="1" applyNumberFormat="1" applyFont="1" applyFill="1" applyBorder="1" applyAlignment="1">
      <alignment horizontal="left" wrapText="1"/>
    </xf>
    <xf numFmtId="164" fontId="3" fillId="11" borderId="6" xfId="1" applyNumberFormat="1" applyFont="1" applyFill="1" applyBorder="1" applyAlignment="1">
      <alignment horizontal="left" wrapText="1"/>
    </xf>
    <xf numFmtId="164" fontId="25" fillId="8" borderId="25" xfId="1" applyNumberFormat="1" applyFont="1" applyFill="1" applyBorder="1" applyAlignment="1">
      <alignment horizontal="center" vertical="center"/>
    </xf>
    <xf numFmtId="164" fontId="25" fillId="8" borderId="5" xfId="1" applyNumberFormat="1" applyFont="1" applyFill="1" applyBorder="1" applyAlignment="1">
      <alignment horizontal="center" vertical="center"/>
    </xf>
    <xf numFmtId="164" fontId="25" fillId="0" borderId="23" xfId="1" applyNumberFormat="1" applyFont="1" applyFill="1" applyBorder="1" applyAlignment="1">
      <alignment horizontal="center" vertical="center"/>
    </xf>
    <xf numFmtId="43" fontId="4" fillId="0" borderId="6" xfId="1" applyFont="1" applyFill="1" applyBorder="1"/>
    <xf numFmtId="43" fontId="3" fillId="0" borderId="6" xfId="1" applyFont="1" applyFill="1" applyBorder="1"/>
    <xf numFmtId="164" fontId="18" fillId="5" borderId="15" xfId="1" applyNumberFormat="1" applyFont="1" applyFill="1" applyBorder="1"/>
    <xf numFmtId="43" fontId="4" fillId="0" borderId="26" xfId="1" applyFont="1" applyFill="1" applyBorder="1" applyAlignment="1">
      <alignment horizontal="left" vertical="center" wrapText="1"/>
    </xf>
    <xf numFmtId="164" fontId="26" fillId="9" borderId="17" xfId="1" applyNumberFormat="1" applyFont="1" applyFill="1" applyBorder="1" applyAlignment="1">
      <alignment horizontal="center" vertical="center" textRotation="55"/>
    </xf>
    <xf numFmtId="164" fontId="26" fillId="9" borderId="28" xfId="1" applyNumberFormat="1" applyFont="1" applyFill="1" applyBorder="1" applyAlignment="1">
      <alignment horizontal="center" vertical="center" textRotation="55"/>
    </xf>
    <xf numFmtId="164" fontId="26" fillId="9" borderId="18" xfId="1" applyNumberFormat="1" applyFont="1" applyFill="1" applyBorder="1" applyAlignment="1">
      <alignment horizontal="center" vertical="center" textRotation="55"/>
    </xf>
    <xf numFmtId="164" fontId="26" fillId="9" borderId="17" xfId="1" applyNumberFormat="1" applyFont="1" applyFill="1" applyBorder="1" applyAlignment="1">
      <alignment horizontal="center" vertical="center" textRotation="65"/>
    </xf>
    <xf numFmtId="164" fontId="26" fillId="9" borderId="28" xfId="1" applyNumberFormat="1" applyFont="1" applyFill="1" applyBorder="1" applyAlignment="1">
      <alignment horizontal="center" vertical="center" textRotation="65"/>
    </xf>
    <xf numFmtId="164" fontId="26" fillId="9" borderId="18" xfId="1" applyNumberFormat="1" applyFont="1" applyFill="1" applyBorder="1" applyAlignment="1">
      <alignment horizontal="center" vertical="center" textRotation="65"/>
    </xf>
    <xf numFmtId="43" fontId="11" fillId="5" borderId="31" xfId="1" applyFont="1" applyFill="1" applyBorder="1" applyAlignment="1">
      <alignment horizontal="center" vertical="center"/>
    </xf>
    <xf numFmtId="43" fontId="11" fillId="5" borderId="49" xfId="1" applyFont="1" applyFill="1" applyBorder="1" applyAlignment="1">
      <alignment horizontal="center" vertical="center"/>
    </xf>
    <xf numFmtId="43" fontId="11" fillId="5" borderId="52" xfId="1" applyFont="1" applyFill="1" applyBorder="1" applyAlignment="1">
      <alignment horizontal="center" vertical="center"/>
    </xf>
    <xf numFmtId="43" fontId="11" fillId="5" borderId="43" xfId="1" applyFont="1" applyFill="1" applyBorder="1" applyAlignment="1">
      <alignment horizontal="center" vertical="center"/>
    </xf>
    <xf numFmtId="43" fontId="11" fillId="5" borderId="0" xfId="1" applyFont="1" applyFill="1" applyBorder="1" applyAlignment="1">
      <alignment horizontal="center" vertical="center"/>
    </xf>
    <xf numFmtId="43" fontId="11" fillId="5" borderId="50" xfId="1" applyFont="1" applyFill="1" applyBorder="1" applyAlignment="1">
      <alignment horizontal="center" vertical="center"/>
    </xf>
    <xf numFmtId="43" fontId="11" fillId="5" borderId="14" xfId="1" applyFont="1" applyFill="1" applyBorder="1" applyAlignment="1">
      <alignment horizontal="center" vertical="center"/>
    </xf>
    <xf numFmtId="43" fontId="11" fillId="5" borderId="9" xfId="1" applyFont="1" applyFill="1" applyBorder="1" applyAlignment="1">
      <alignment horizontal="center" vertical="center"/>
    </xf>
    <xf numFmtId="43" fontId="11" fillId="5" borderId="53" xfId="1" applyFont="1" applyFill="1" applyBorder="1" applyAlignment="1">
      <alignment horizontal="center" vertical="center"/>
    </xf>
    <xf numFmtId="43" fontId="12" fillId="5" borderId="31" xfId="1" applyFont="1" applyFill="1" applyBorder="1" applyAlignment="1">
      <alignment horizontal="center"/>
    </xf>
    <xf numFmtId="43" fontId="12" fillId="5" borderId="49" xfId="1" applyFont="1" applyFill="1" applyBorder="1" applyAlignment="1">
      <alignment horizontal="center"/>
    </xf>
    <xf numFmtId="43" fontId="12" fillId="5" borderId="17" xfId="1" applyFont="1" applyFill="1" applyBorder="1" applyAlignment="1">
      <alignment horizontal="center"/>
    </xf>
    <xf numFmtId="43" fontId="12" fillId="5" borderId="43" xfId="1" applyFont="1" applyFill="1" applyBorder="1" applyAlignment="1">
      <alignment horizontal="center"/>
    </xf>
    <xf numFmtId="43" fontId="12" fillId="5" borderId="0" xfId="1" applyFont="1" applyFill="1" applyBorder="1" applyAlignment="1">
      <alignment horizontal="center"/>
    </xf>
    <xf numFmtId="43" fontId="12" fillId="5" borderId="28" xfId="1" applyFont="1" applyFill="1" applyBorder="1" applyAlignment="1">
      <alignment horizontal="center"/>
    </xf>
    <xf numFmtId="43" fontId="12" fillId="5" borderId="45" xfId="1" applyFont="1" applyFill="1" applyBorder="1" applyAlignment="1">
      <alignment horizontal="center"/>
    </xf>
    <xf numFmtId="43" fontId="12" fillId="5" borderId="22" xfId="1" applyFont="1" applyFill="1" applyBorder="1" applyAlignment="1">
      <alignment horizontal="center"/>
    </xf>
    <xf numFmtId="43" fontId="12" fillId="5" borderId="18" xfId="1" applyFont="1" applyFill="1" applyBorder="1" applyAlignment="1">
      <alignment horizontal="center"/>
    </xf>
    <xf numFmtId="164" fontId="11" fillId="0" borderId="10" xfId="1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164" fontId="17" fillId="0" borderId="10" xfId="1" applyNumberFormat="1" applyFont="1" applyFill="1" applyBorder="1" applyAlignment="1">
      <alignment horizontal="center" vertical="center"/>
    </xf>
    <xf numFmtId="164" fontId="17" fillId="0" borderId="7" xfId="1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textRotation="55" wrapText="1"/>
    </xf>
    <xf numFmtId="0" fontId="3" fillId="0" borderId="11" xfId="0" applyFont="1" applyFill="1" applyBorder="1" applyAlignment="1">
      <alignment horizontal="center" textRotation="55" wrapText="1"/>
    </xf>
    <xf numFmtId="0" fontId="3" fillId="0" borderId="12" xfId="0" applyFont="1" applyFill="1" applyBorder="1" applyAlignment="1">
      <alignment horizontal="center" textRotation="55" wrapText="1"/>
    </xf>
    <xf numFmtId="164" fontId="26" fillId="9" borderId="13" xfId="1" applyNumberFormat="1" applyFont="1" applyFill="1" applyBorder="1" applyAlignment="1">
      <alignment horizontal="center" vertical="center"/>
    </xf>
    <xf numFmtId="164" fontId="26" fillId="9" borderId="11" xfId="1" applyNumberFormat="1" applyFont="1" applyFill="1" applyBorder="1" applyAlignment="1">
      <alignment horizontal="center" vertical="center"/>
    </xf>
    <xf numFmtId="164" fontId="26" fillId="9" borderId="12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textRotation="19" wrapText="1"/>
    </xf>
    <xf numFmtId="0" fontId="3" fillId="0" borderId="11" xfId="0" applyFont="1" applyFill="1" applyBorder="1" applyAlignment="1">
      <alignment horizontal="center" textRotation="19" wrapText="1"/>
    </xf>
    <xf numFmtId="0" fontId="3" fillId="0" borderId="12" xfId="0" applyFont="1" applyFill="1" applyBorder="1" applyAlignment="1">
      <alignment horizontal="center" textRotation="19" wrapText="1"/>
    </xf>
    <xf numFmtId="0" fontId="12" fillId="9" borderId="13" xfId="0" applyFont="1" applyFill="1" applyBorder="1" applyAlignment="1">
      <alignment horizontal="center" textRotation="14" wrapText="1"/>
    </xf>
    <xf numFmtId="0" fontId="12" fillId="9" borderId="11" xfId="0" applyFont="1" applyFill="1" applyBorder="1" applyAlignment="1">
      <alignment horizontal="center" textRotation="14" wrapText="1"/>
    </xf>
    <xf numFmtId="0" fontId="12" fillId="9" borderId="12" xfId="0" applyFont="1" applyFill="1" applyBorder="1" applyAlignment="1">
      <alignment horizontal="center" textRotation="14" wrapText="1"/>
    </xf>
    <xf numFmtId="0" fontId="12" fillId="9" borderId="13" xfId="0" applyFont="1" applyFill="1" applyBorder="1" applyAlignment="1">
      <alignment horizontal="center" textRotation="60" wrapText="1"/>
    </xf>
    <xf numFmtId="0" fontId="12" fillId="9" borderId="11" xfId="0" applyFont="1" applyFill="1" applyBorder="1" applyAlignment="1">
      <alignment horizontal="center" textRotation="60" wrapText="1"/>
    </xf>
    <xf numFmtId="0" fontId="12" fillId="9" borderId="12" xfId="0" applyFont="1" applyFill="1" applyBorder="1" applyAlignment="1">
      <alignment horizontal="center" textRotation="60" wrapText="1"/>
    </xf>
    <xf numFmtId="164" fontId="26" fillId="9" borderId="17" xfId="1" applyNumberFormat="1" applyFont="1" applyFill="1" applyBorder="1" applyAlignment="1">
      <alignment horizontal="center" vertical="center"/>
    </xf>
    <xf numFmtId="164" fontId="26" fillId="9" borderId="28" xfId="1" applyNumberFormat="1" applyFont="1" applyFill="1" applyBorder="1" applyAlignment="1">
      <alignment horizontal="center" vertical="center"/>
    </xf>
    <xf numFmtId="164" fontId="26" fillId="9" borderId="18" xfId="1" applyNumberFormat="1" applyFont="1" applyFill="1" applyBorder="1" applyAlignment="1">
      <alignment horizontal="center" vertical="center"/>
    </xf>
    <xf numFmtId="164" fontId="22" fillId="5" borderId="32" xfId="1" applyNumberFormat="1" applyFont="1" applyFill="1" applyBorder="1" applyAlignment="1">
      <alignment horizontal="right" textRotation="21"/>
    </xf>
    <xf numFmtId="164" fontId="22" fillId="5" borderId="34" xfId="1" applyNumberFormat="1" applyFont="1" applyFill="1" applyBorder="1" applyAlignment="1">
      <alignment horizontal="right" textRotation="21"/>
    </xf>
    <xf numFmtId="164" fontId="22" fillId="5" borderId="33" xfId="1" applyNumberFormat="1" applyFont="1" applyFill="1" applyBorder="1" applyAlignment="1">
      <alignment horizontal="right" textRotation="21"/>
    </xf>
    <xf numFmtId="0" fontId="3" fillId="0" borderId="13" xfId="0" applyFont="1" applyFill="1" applyBorder="1" applyAlignment="1">
      <alignment horizontal="center" textRotation="60" wrapText="1"/>
    </xf>
    <xf numFmtId="0" fontId="3" fillId="0" borderId="11" xfId="0" applyFont="1" applyFill="1" applyBorder="1" applyAlignment="1">
      <alignment horizontal="center" textRotation="60" wrapText="1"/>
    </xf>
    <xf numFmtId="164" fontId="22" fillId="5" borderId="32" xfId="1" applyNumberFormat="1" applyFont="1" applyFill="1" applyBorder="1" applyAlignment="1">
      <alignment horizontal="center" textRotation="72"/>
    </xf>
    <xf numFmtId="164" fontId="22" fillId="5" borderId="34" xfId="1" applyNumberFormat="1" applyFont="1" applyFill="1" applyBorder="1" applyAlignment="1">
      <alignment horizontal="center" textRotation="72"/>
    </xf>
    <xf numFmtId="164" fontId="22" fillId="5" borderId="33" xfId="1" applyNumberFormat="1" applyFont="1" applyFill="1" applyBorder="1" applyAlignment="1">
      <alignment horizontal="center" textRotation="72"/>
    </xf>
    <xf numFmtId="43" fontId="12" fillId="4" borderId="48" xfId="1" applyFont="1" applyFill="1" applyBorder="1" applyAlignment="1">
      <alignment horizontal="center"/>
    </xf>
    <xf numFmtId="43" fontId="12" fillId="4" borderId="58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11"/>
    </xf>
    <xf numFmtId="43" fontId="13" fillId="5" borderId="17" xfId="1" applyFont="1" applyFill="1" applyBorder="1" applyAlignment="1">
      <alignment horizontal="center" textRotation="11"/>
    </xf>
    <xf numFmtId="43" fontId="13" fillId="5" borderId="43" xfId="1" applyFont="1" applyFill="1" applyBorder="1" applyAlignment="1">
      <alignment horizontal="center" textRotation="11"/>
    </xf>
    <xf numFmtId="43" fontId="13" fillId="5" borderId="28" xfId="1" applyFont="1" applyFill="1" applyBorder="1" applyAlignment="1">
      <alignment horizontal="center" textRotation="11"/>
    </xf>
    <xf numFmtId="43" fontId="13" fillId="5" borderId="45" xfId="1" applyFont="1" applyFill="1" applyBorder="1" applyAlignment="1">
      <alignment horizontal="center" textRotation="11"/>
    </xf>
    <xf numFmtId="43" fontId="13" fillId="5" borderId="18" xfId="1" applyFont="1" applyFill="1" applyBorder="1" applyAlignment="1">
      <alignment horizontal="center" textRotation="11"/>
    </xf>
    <xf numFmtId="43" fontId="13" fillId="5" borderId="44" xfId="1" applyFont="1" applyFill="1" applyBorder="1" applyAlignment="1">
      <alignment horizontal="center" textRotation="9"/>
    </xf>
    <xf numFmtId="43" fontId="13" fillId="5" borderId="57" xfId="1" applyFont="1" applyFill="1" applyBorder="1" applyAlignment="1">
      <alignment horizontal="center" textRotation="9"/>
    </xf>
    <xf numFmtId="43" fontId="13" fillId="5" borderId="43" xfId="1" applyFont="1" applyFill="1" applyBorder="1" applyAlignment="1">
      <alignment horizontal="center" textRotation="9"/>
    </xf>
    <xf numFmtId="43" fontId="13" fillId="5" borderId="28" xfId="1" applyFont="1" applyFill="1" applyBorder="1" applyAlignment="1">
      <alignment horizontal="center" textRotation="9"/>
    </xf>
    <xf numFmtId="43" fontId="13" fillId="5" borderId="45" xfId="1" applyFont="1" applyFill="1" applyBorder="1" applyAlignment="1">
      <alignment horizontal="center" textRotation="9"/>
    </xf>
    <xf numFmtId="43" fontId="13" fillId="5" borderId="18" xfId="1" applyFont="1" applyFill="1" applyBorder="1" applyAlignment="1">
      <alignment horizontal="center" textRotation="9"/>
    </xf>
    <xf numFmtId="164" fontId="13" fillId="5" borderId="32" xfId="1" applyNumberFormat="1" applyFont="1" applyFill="1" applyBorder="1" applyAlignment="1">
      <alignment horizontal="center" textRotation="74"/>
    </xf>
    <xf numFmtId="164" fontId="13" fillId="5" borderId="34" xfId="1" applyNumberFormat="1" applyFont="1" applyFill="1" applyBorder="1" applyAlignment="1">
      <alignment horizontal="center" textRotation="74"/>
    </xf>
    <xf numFmtId="164" fontId="13" fillId="5" borderId="33" xfId="1" applyNumberFormat="1" applyFont="1" applyFill="1" applyBorder="1" applyAlignment="1">
      <alignment horizontal="center" textRotation="74"/>
    </xf>
    <xf numFmtId="14" fontId="15" fillId="0" borderId="42" xfId="1" applyNumberFormat="1" applyFont="1" applyFill="1" applyBorder="1" applyAlignment="1">
      <alignment horizontal="center"/>
    </xf>
    <xf numFmtId="43" fontId="15" fillId="0" borderId="47" xfId="1" applyFont="1" applyFill="1" applyBorder="1" applyAlignment="1">
      <alignment horizontal="center"/>
    </xf>
    <xf numFmtId="43" fontId="15" fillId="0" borderId="41" xfId="1" applyFont="1" applyFill="1" applyBorder="1" applyAlignment="1">
      <alignment horizontal="center"/>
    </xf>
    <xf numFmtId="164" fontId="26" fillId="9" borderId="24" xfId="1" applyNumberFormat="1" applyFont="1" applyFill="1" applyBorder="1" applyAlignment="1">
      <alignment horizontal="center" vertical="center"/>
    </xf>
    <xf numFmtId="164" fontId="26" fillId="9" borderId="37" xfId="1" applyNumberFormat="1" applyFont="1" applyFill="1" applyBorder="1" applyAlignment="1">
      <alignment horizontal="center" vertical="center"/>
    </xf>
    <xf numFmtId="164" fontId="26" fillId="9" borderId="27" xfId="1" applyNumberFormat="1" applyFont="1" applyFill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/>
    </xf>
    <xf numFmtId="164" fontId="11" fillId="0" borderId="11" xfId="1" applyNumberFormat="1" applyFont="1" applyFill="1" applyBorder="1" applyAlignment="1">
      <alignment horizontal="center" vertical="center"/>
    </xf>
    <xf numFmtId="164" fontId="11" fillId="0" borderId="12" xfId="1" applyNumberFormat="1" applyFont="1" applyFill="1" applyBorder="1" applyAlignment="1">
      <alignment horizontal="center" vertical="center"/>
    </xf>
    <xf numFmtId="14" fontId="11" fillId="0" borderId="13" xfId="0" applyNumberFormat="1" applyFont="1" applyFill="1" applyBorder="1" applyAlignment="1">
      <alignment horizontal="center" vertical="center"/>
    </xf>
    <xf numFmtId="14" fontId="11" fillId="0" borderId="11" xfId="0" applyNumberFormat="1" applyFont="1" applyFill="1" applyBorder="1" applyAlignment="1">
      <alignment horizontal="center" vertical="center"/>
    </xf>
    <xf numFmtId="14" fontId="11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textRotation="18" wrapText="1"/>
    </xf>
    <xf numFmtId="0" fontId="3" fillId="0" borderId="11" xfId="0" applyFont="1" applyFill="1" applyBorder="1" applyAlignment="1">
      <alignment horizontal="center" textRotation="18" wrapText="1"/>
    </xf>
    <xf numFmtId="0" fontId="3" fillId="0" borderId="12" xfId="0" applyFont="1" applyFill="1" applyBorder="1" applyAlignment="1">
      <alignment horizontal="center" textRotation="18" wrapText="1"/>
    </xf>
    <xf numFmtId="0" fontId="12" fillId="9" borderId="13" xfId="0" applyFont="1" applyFill="1" applyBorder="1" applyAlignment="1">
      <alignment horizontal="center" textRotation="15" wrapText="1"/>
    </xf>
    <xf numFmtId="0" fontId="12" fillId="9" borderId="11" xfId="0" applyFont="1" applyFill="1" applyBorder="1" applyAlignment="1">
      <alignment horizontal="center" textRotation="15" wrapText="1"/>
    </xf>
    <xf numFmtId="0" fontId="12" fillId="9" borderId="12" xfId="0" applyFont="1" applyFill="1" applyBorder="1" applyAlignment="1">
      <alignment horizontal="center" textRotation="15" wrapText="1"/>
    </xf>
    <xf numFmtId="14" fontId="11" fillId="0" borderId="13" xfId="1" applyNumberFormat="1" applyFont="1" applyFill="1" applyBorder="1" applyAlignment="1">
      <alignment horizontal="center" vertical="center"/>
    </xf>
    <xf numFmtId="14" fontId="11" fillId="0" borderId="11" xfId="1" applyNumberFormat="1" applyFont="1" applyFill="1" applyBorder="1" applyAlignment="1">
      <alignment horizontal="center" vertical="center"/>
    </xf>
    <xf numFmtId="14" fontId="11" fillId="0" borderId="12" xfId="1" applyNumberFormat="1" applyFont="1" applyFill="1" applyBorder="1" applyAlignment="1">
      <alignment horizontal="center" vertical="center"/>
    </xf>
    <xf numFmtId="43" fontId="13" fillId="0" borderId="31" xfId="1" applyFont="1" applyBorder="1" applyAlignment="1">
      <alignment horizontal="center" vertical="center"/>
    </xf>
    <xf numFmtId="43" fontId="13" fillId="0" borderId="49" xfId="1" applyFont="1" applyBorder="1" applyAlignment="1">
      <alignment horizontal="center" vertical="center"/>
    </xf>
    <xf numFmtId="43" fontId="13" fillId="0" borderId="17" xfId="1" applyFont="1" applyBorder="1" applyAlignment="1">
      <alignment horizontal="center" vertical="center"/>
    </xf>
    <xf numFmtId="43" fontId="13" fillId="0" borderId="43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/>
    </xf>
    <xf numFmtId="43" fontId="13" fillId="0" borderId="28" xfId="1" applyFont="1" applyBorder="1" applyAlignment="1">
      <alignment horizontal="center" vertical="center"/>
    </xf>
    <xf numFmtId="43" fontId="13" fillId="0" borderId="45" xfId="1" applyFont="1" applyBorder="1" applyAlignment="1">
      <alignment horizontal="center" vertical="center"/>
    </xf>
    <xf numFmtId="43" fontId="13" fillId="0" borderId="22" xfId="1" applyFont="1" applyBorder="1" applyAlignment="1">
      <alignment horizontal="center" vertical="center"/>
    </xf>
    <xf numFmtId="43" fontId="13" fillId="0" borderId="18" xfId="1" applyFont="1" applyBorder="1" applyAlignment="1">
      <alignment horizontal="center" vertical="center"/>
    </xf>
    <xf numFmtId="43" fontId="13" fillId="5" borderId="31" xfId="1" applyFont="1" applyFill="1" applyBorder="1" applyAlignment="1">
      <alignment horizontal="center" textRotation="20"/>
    </xf>
    <xf numFmtId="43" fontId="13" fillId="5" borderId="17" xfId="1" applyFont="1" applyFill="1" applyBorder="1" applyAlignment="1">
      <alignment horizontal="center" textRotation="20"/>
    </xf>
    <xf numFmtId="43" fontId="13" fillId="5" borderId="45" xfId="1" applyFont="1" applyFill="1" applyBorder="1" applyAlignment="1">
      <alignment horizontal="center" textRotation="20"/>
    </xf>
    <xf numFmtId="43" fontId="13" fillId="5" borderId="18" xfId="1" applyFont="1" applyFill="1" applyBorder="1" applyAlignment="1">
      <alignment horizontal="center" textRotation="20"/>
    </xf>
    <xf numFmtId="164" fontId="13" fillId="5" borderId="32" xfId="1" applyNumberFormat="1" applyFont="1" applyFill="1" applyBorder="1" applyAlignment="1">
      <alignment horizontal="center"/>
    </xf>
    <xf numFmtId="164" fontId="13" fillId="5" borderId="34" xfId="1" applyNumberFormat="1" applyFont="1" applyFill="1" applyBorder="1" applyAlignment="1">
      <alignment horizontal="center"/>
    </xf>
    <xf numFmtId="164" fontId="13" fillId="5" borderId="33" xfId="1" applyNumberFormat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right" textRotation="11"/>
    </xf>
    <xf numFmtId="164" fontId="13" fillId="5" borderId="34" xfId="1" applyNumberFormat="1" applyFont="1" applyFill="1" applyBorder="1" applyAlignment="1">
      <alignment horizontal="right" textRotation="11"/>
    </xf>
    <xf numFmtId="164" fontId="13" fillId="5" borderId="33" xfId="1" applyNumberFormat="1" applyFont="1" applyFill="1" applyBorder="1" applyAlignment="1">
      <alignment horizontal="right" textRotation="11"/>
    </xf>
    <xf numFmtId="164" fontId="13" fillId="5" borderId="32" xfId="1" applyNumberFormat="1" applyFont="1" applyFill="1" applyBorder="1" applyAlignment="1">
      <alignment horizontal="right" textRotation="10"/>
    </xf>
    <xf numFmtId="164" fontId="13" fillId="5" borderId="34" xfId="1" applyNumberFormat="1" applyFont="1" applyFill="1" applyBorder="1" applyAlignment="1">
      <alignment horizontal="right" textRotation="10"/>
    </xf>
    <xf numFmtId="164" fontId="13" fillId="5" borderId="33" xfId="1" applyNumberFormat="1" applyFont="1" applyFill="1" applyBorder="1" applyAlignment="1">
      <alignment horizontal="right" textRotation="10"/>
    </xf>
    <xf numFmtId="164" fontId="13" fillId="5" borderId="32" xfId="1" applyNumberFormat="1" applyFont="1" applyFill="1" applyBorder="1" applyAlignment="1">
      <alignment horizontal="center" textRotation="63"/>
    </xf>
    <xf numFmtId="164" fontId="13" fillId="5" borderId="34" xfId="1" applyNumberFormat="1" applyFont="1" applyFill="1" applyBorder="1" applyAlignment="1">
      <alignment horizontal="center" textRotation="63"/>
    </xf>
    <xf numFmtId="164" fontId="13" fillId="5" borderId="33" xfId="1" applyNumberFormat="1" applyFont="1" applyFill="1" applyBorder="1" applyAlignment="1">
      <alignment horizontal="center" textRotation="63"/>
    </xf>
    <xf numFmtId="164" fontId="13" fillId="5" borderId="32" xfId="1" applyNumberFormat="1" applyFont="1" applyFill="1" applyBorder="1" applyAlignment="1">
      <alignment horizontal="center" textRotation="69"/>
    </xf>
    <xf numFmtId="164" fontId="13" fillId="5" borderId="34" xfId="1" applyNumberFormat="1" applyFont="1" applyFill="1" applyBorder="1" applyAlignment="1">
      <alignment horizontal="center" textRotation="69"/>
    </xf>
    <xf numFmtId="164" fontId="13" fillId="5" borderId="33" xfId="1" applyNumberFormat="1" applyFont="1" applyFill="1" applyBorder="1" applyAlignment="1">
      <alignment horizontal="center" textRotation="69"/>
    </xf>
    <xf numFmtId="164" fontId="13" fillId="4" borderId="32" xfId="1" applyNumberFormat="1" applyFont="1" applyFill="1" applyBorder="1" applyAlignment="1">
      <alignment horizontal="center" textRotation="76"/>
    </xf>
    <xf numFmtId="164" fontId="13" fillId="4" borderId="34" xfId="1" applyNumberFormat="1" applyFont="1" applyFill="1" applyBorder="1" applyAlignment="1">
      <alignment horizontal="center" textRotation="76"/>
    </xf>
    <xf numFmtId="164" fontId="13" fillId="4" borderId="33" xfId="1" applyNumberFormat="1" applyFont="1" applyFill="1" applyBorder="1" applyAlignment="1">
      <alignment horizontal="center" textRotation="76"/>
    </xf>
    <xf numFmtId="43" fontId="13" fillId="5" borderId="31" xfId="1" applyFont="1" applyFill="1" applyBorder="1" applyAlignment="1">
      <alignment horizontal="center" textRotation="27"/>
    </xf>
    <xf numFmtId="43" fontId="13" fillId="5" borderId="17" xfId="1" applyFont="1" applyFill="1" applyBorder="1" applyAlignment="1">
      <alignment horizontal="center" textRotation="27"/>
    </xf>
    <xf numFmtId="43" fontId="13" fillId="5" borderId="43" xfId="1" applyFont="1" applyFill="1" applyBorder="1" applyAlignment="1">
      <alignment horizontal="center" textRotation="27"/>
    </xf>
    <xf numFmtId="43" fontId="13" fillId="5" borderId="28" xfId="1" applyFont="1" applyFill="1" applyBorder="1" applyAlignment="1">
      <alignment horizontal="center" textRotation="27"/>
    </xf>
    <xf numFmtId="43" fontId="13" fillId="5" borderId="45" xfId="1" applyFont="1" applyFill="1" applyBorder="1" applyAlignment="1">
      <alignment horizontal="center" textRotation="27"/>
    </xf>
    <xf numFmtId="43" fontId="13" fillId="5" borderId="18" xfId="1" applyFont="1" applyFill="1" applyBorder="1" applyAlignment="1">
      <alignment horizontal="center" textRotation="27"/>
    </xf>
    <xf numFmtId="43" fontId="13" fillId="5" borderId="44" xfId="1" applyFont="1" applyFill="1" applyBorder="1" applyAlignment="1">
      <alignment horizontal="center" textRotation="8"/>
    </xf>
    <xf numFmtId="43" fontId="13" fillId="5" borderId="57" xfId="1" applyFont="1" applyFill="1" applyBorder="1" applyAlignment="1">
      <alignment horizontal="center" textRotation="8"/>
    </xf>
    <xf numFmtId="43" fontId="13" fillId="5" borderId="43" xfId="1" applyFont="1" applyFill="1" applyBorder="1" applyAlignment="1">
      <alignment horizontal="center" textRotation="8"/>
    </xf>
    <xf numFmtId="43" fontId="13" fillId="5" borderId="28" xfId="1" applyFont="1" applyFill="1" applyBorder="1" applyAlignment="1">
      <alignment horizontal="center" textRotation="8"/>
    </xf>
    <xf numFmtId="43" fontId="13" fillId="5" borderId="45" xfId="1" applyFont="1" applyFill="1" applyBorder="1" applyAlignment="1">
      <alignment horizontal="center" textRotation="8"/>
    </xf>
    <xf numFmtId="43" fontId="13" fillId="5" borderId="18" xfId="1" applyFont="1" applyFill="1" applyBorder="1" applyAlignment="1">
      <alignment horizontal="center" textRotation="8"/>
    </xf>
    <xf numFmtId="43" fontId="18" fillId="5" borderId="15" xfId="1" applyFont="1" applyFill="1" applyBorder="1" applyAlignment="1">
      <alignment horizontal="center"/>
    </xf>
    <xf numFmtId="43" fontId="18" fillId="5" borderId="16" xfId="1" applyFont="1" applyFill="1" applyBorder="1" applyAlignment="1">
      <alignment horizontal="center"/>
    </xf>
    <xf numFmtId="43" fontId="13" fillId="5" borderId="44" xfId="1" applyFont="1" applyFill="1" applyBorder="1" applyAlignment="1">
      <alignment horizontal="center"/>
    </xf>
    <xf numFmtId="43" fontId="13" fillId="5" borderId="57" xfId="1" applyFont="1" applyFill="1" applyBorder="1" applyAlignment="1">
      <alignment horizontal="center"/>
    </xf>
    <xf numFmtId="43" fontId="13" fillId="5" borderId="45" xfId="1" applyFont="1" applyFill="1" applyBorder="1" applyAlignment="1">
      <alignment horizontal="center"/>
    </xf>
    <xf numFmtId="43" fontId="13" fillId="5" borderId="18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/>
    </xf>
    <xf numFmtId="43" fontId="13" fillId="5" borderId="17" xfId="1" applyFont="1" applyFill="1" applyBorder="1" applyAlignment="1">
      <alignment horizontal="center"/>
    </xf>
    <xf numFmtId="43" fontId="13" fillId="5" borderId="2" xfId="1" applyFont="1" applyFill="1" applyBorder="1" applyAlignment="1">
      <alignment horizontal="center"/>
    </xf>
    <xf numFmtId="43" fontId="13" fillId="5" borderId="5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69"/>
    </xf>
    <xf numFmtId="43" fontId="13" fillId="5" borderId="17" xfId="1" applyFont="1" applyFill="1" applyBorder="1" applyAlignment="1">
      <alignment horizontal="center" textRotation="69"/>
    </xf>
    <xf numFmtId="43" fontId="13" fillId="5" borderId="43" xfId="1" applyFont="1" applyFill="1" applyBorder="1" applyAlignment="1">
      <alignment horizontal="center" textRotation="69"/>
    </xf>
    <xf numFmtId="43" fontId="13" fillId="5" borderId="28" xfId="1" applyFont="1" applyFill="1" applyBorder="1" applyAlignment="1">
      <alignment horizontal="center" textRotation="69"/>
    </xf>
    <xf numFmtId="43" fontId="13" fillId="5" borderId="45" xfId="1" applyFont="1" applyFill="1" applyBorder="1" applyAlignment="1">
      <alignment horizontal="center" textRotation="69"/>
    </xf>
    <xf numFmtId="43" fontId="13" fillId="5" borderId="18" xfId="1" applyFont="1" applyFill="1" applyBorder="1" applyAlignment="1">
      <alignment horizontal="center" textRotation="69"/>
    </xf>
    <xf numFmtId="0" fontId="3" fillId="0" borderId="13" xfId="0" applyFont="1" applyFill="1" applyBorder="1" applyAlignment="1">
      <alignment horizontal="center" textRotation="23" wrapText="1"/>
    </xf>
    <xf numFmtId="0" fontId="3" fillId="0" borderId="11" xfId="0" applyFont="1" applyFill="1" applyBorder="1" applyAlignment="1">
      <alignment horizontal="center" textRotation="23" wrapText="1"/>
    </xf>
    <xf numFmtId="0" fontId="3" fillId="0" borderId="12" xfId="0" applyFont="1" applyFill="1" applyBorder="1" applyAlignment="1">
      <alignment horizontal="center" textRotation="23" wrapText="1"/>
    </xf>
    <xf numFmtId="0" fontId="3" fillId="0" borderId="13" xfId="0" applyFont="1" applyFill="1" applyBorder="1" applyAlignment="1">
      <alignment horizontal="center" textRotation="34" wrapText="1"/>
    </xf>
    <xf numFmtId="0" fontId="3" fillId="0" borderId="11" xfId="0" applyFont="1" applyFill="1" applyBorder="1" applyAlignment="1">
      <alignment horizontal="center" textRotation="34" wrapText="1"/>
    </xf>
    <xf numFmtId="0" fontId="3" fillId="0" borderId="12" xfId="0" applyFont="1" applyFill="1" applyBorder="1" applyAlignment="1">
      <alignment horizontal="center" textRotation="34" wrapText="1"/>
    </xf>
    <xf numFmtId="43" fontId="13" fillId="5" borderId="54" xfId="1" applyFont="1" applyFill="1" applyBorder="1" applyAlignment="1">
      <alignment horizontal="center" wrapText="1"/>
    </xf>
    <xf numFmtId="43" fontId="13" fillId="5" borderId="49" xfId="1" applyFont="1" applyFill="1" applyBorder="1" applyAlignment="1">
      <alignment horizontal="center" wrapText="1"/>
    </xf>
    <xf numFmtId="43" fontId="13" fillId="5" borderId="52" xfId="1" applyFont="1" applyFill="1" applyBorder="1" applyAlignment="1">
      <alignment horizontal="center" wrapText="1"/>
    </xf>
    <xf numFmtId="43" fontId="13" fillId="5" borderId="55" xfId="1" applyFont="1" applyFill="1" applyBorder="1" applyAlignment="1">
      <alignment horizontal="center" wrapText="1"/>
    </xf>
    <xf numFmtId="43" fontId="13" fillId="5" borderId="0" xfId="1" applyFont="1" applyFill="1" applyBorder="1" applyAlignment="1">
      <alignment horizontal="center" wrapText="1"/>
    </xf>
    <xf numFmtId="43" fontId="13" fillId="5" borderId="50" xfId="1" applyFont="1" applyFill="1" applyBorder="1" applyAlignment="1">
      <alignment horizontal="center" wrapText="1"/>
    </xf>
    <xf numFmtId="43" fontId="13" fillId="5" borderId="56" xfId="1" applyFont="1" applyFill="1" applyBorder="1" applyAlignment="1">
      <alignment horizontal="center" wrapText="1"/>
    </xf>
    <xf numFmtId="43" fontId="13" fillId="5" borderId="22" xfId="1" applyFont="1" applyFill="1" applyBorder="1" applyAlignment="1">
      <alignment horizontal="center" wrapText="1"/>
    </xf>
    <xf numFmtId="43" fontId="13" fillId="5" borderId="51" xfId="1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textRotation="13" wrapText="1"/>
    </xf>
    <xf numFmtId="0" fontId="3" fillId="0" borderId="12" xfId="0" applyFont="1" applyFill="1" applyBorder="1" applyAlignment="1">
      <alignment horizontal="center" textRotation="13" wrapText="1"/>
    </xf>
    <xf numFmtId="0" fontId="12" fillId="9" borderId="13" xfId="0" applyFont="1" applyFill="1" applyBorder="1" applyAlignment="1">
      <alignment horizontal="center" wrapText="1"/>
    </xf>
    <xf numFmtId="0" fontId="12" fillId="9" borderId="12" xfId="0" applyFont="1" applyFill="1" applyBorder="1" applyAlignment="1">
      <alignment horizontal="center" wrapText="1"/>
    </xf>
    <xf numFmtId="43" fontId="3" fillId="0" borderId="13" xfId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textRotation="8" wrapText="1"/>
    </xf>
    <xf numFmtId="0" fontId="3" fillId="0" borderId="12" xfId="0" applyFont="1" applyFill="1" applyBorder="1" applyAlignment="1">
      <alignment horizontal="center" textRotation="8" wrapText="1"/>
    </xf>
    <xf numFmtId="0" fontId="3" fillId="0" borderId="1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164" fontId="26" fillId="9" borderId="32" xfId="1" applyNumberFormat="1" applyFont="1" applyFill="1" applyBorder="1" applyAlignment="1">
      <alignment horizontal="center" vertical="center" textRotation="59"/>
    </xf>
    <xf numFmtId="164" fontId="26" fillId="9" borderId="34" xfId="1" applyNumberFormat="1" applyFont="1" applyFill="1" applyBorder="1" applyAlignment="1">
      <alignment horizontal="center" vertical="center" textRotation="59"/>
    </xf>
    <xf numFmtId="164" fontId="26" fillId="9" borderId="33" xfId="1" applyNumberFormat="1" applyFont="1" applyFill="1" applyBorder="1" applyAlignment="1">
      <alignment horizontal="center" vertical="center" textRotation="59"/>
    </xf>
    <xf numFmtId="0" fontId="6" fillId="9" borderId="10" xfId="0" applyFont="1" applyFill="1" applyBorder="1" applyAlignment="1">
      <alignment horizontal="center" textRotation="73" wrapText="1"/>
    </xf>
    <xf numFmtId="0" fontId="6" fillId="9" borderId="11" xfId="0" applyFont="1" applyFill="1" applyBorder="1" applyAlignment="1">
      <alignment horizontal="center" textRotation="73" wrapText="1"/>
    </xf>
    <xf numFmtId="0" fontId="6" fillId="9" borderId="12" xfId="0" applyFont="1" applyFill="1" applyBorder="1" applyAlignment="1">
      <alignment horizontal="center" textRotation="73" wrapText="1"/>
    </xf>
    <xf numFmtId="164" fontId="26" fillId="9" borderId="17" xfId="1" applyNumberFormat="1" applyFont="1" applyFill="1" applyBorder="1" applyAlignment="1">
      <alignment horizontal="center" vertical="center" textRotation="62"/>
    </xf>
    <xf numFmtId="164" fontId="26" fillId="9" borderId="28" xfId="1" applyNumberFormat="1" applyFont="1" applyFill="1" applyBorder="1" applyAlignment="1">
      <alignment horizontal="center" vertical="center" textRotation="62"/>
    </xf>
    <xf numFmtId="164" fontId="26" fillId="9" borderId="18" xfId="1" applyNumberFormat="1" applyFont="1" applyFill="1" applyBorder="1" applyAlignment="1">
      <alignment horizontal="center" vertical="center" textRotation="62"/>
    </xf>
    <xf numFmtId="0" fontId="3" fillId="0" borderId="10" xfId="0" applyFont="1" applyFill="1" applyBorder="1" applyAlignment="1">
      <alignment horizontal="center" textRotation="7" wrapText="1"/>
    </xf>
    <xf numFmtId="0" fontId="3" fillId="0" borderId="11" xfId="0" applyFont="1" applyFill="1" applyBorder="1" applyAlignment="1">
      <alignment horizontal="center" textRotation="7" wrapText="1"/>
    </xf>
    <xf numFmtId="0" fontId="3" fillId="0" borderId="12" xfId="0" applyFont="1" applyFill="1" applyBorder="1" applyAlignment="1">
      <alignment horizontal="center" textRotation="7" wrapText="1"/>
    </xf>
    <xf numFmtId="0" fontId="12" fillId="9" borderId="10" xfId="0" applyFont="1" applyFill="1" applyBorder="1" applyAlignment="1">
      <alignment horizontal="center" textRotation="13" wrapText="1"/>
    </xf>
    <xf numFmtId="0" fontId="12" fillId="9" borderId="11" xfId="0" applyFont="1" applyFill="1" applyBorder="1" applyAlignment="1">
      <alignment horizontal="center" textRotation="13" wrapText="1"/>
    </xf>
    <xf numFmtId="0" fontId="12" fillId="9" borderId="12" xfId="0" applyFont="1" applyFill="1" applyBorder="1" applyAlignment="1">
      <alignment horizontal="center" textRotation="13" wrapText="1"/>
    </xf>
    <xf numFmtId="164" fontId="23" fillId="5" borderId="32" xfId="1" applyNumberFormat="1" applyFont="1" applyFill="1" applyBorder="1" applyAlignment="1">
      <alignment horizontal="center" textRotation="79"/>
    </xf>
    <xf numFmtId="164" fontId="23" fillId="5" borderId="34" xfId="1" applyNumberFormat="1" applyFont="1" applyFill="1" applyBorder="1" applyAlignment="1">
      <alignment horizontal="center" textRotation="79"/>
    </xf>
    <xf numFmtId="164" fontId="23" fillId="5" borderId="33" xfId="1" applyNumberFormat="1" applyFont="1" applyFill="1" applyBorder="1" applyAlignment="1">
      <alignment horizontal="center" textRotation="79"/>
    </xf>
    <xf numFmtId="0" fontId="6" fillId="9" borderId="11" xfId="0" applyFont="1" applyFill="1" applyBorder="1" applyAlignment="1">
      <alignment horizontal="center" textRotation="79" wrapText="1"/>
    </xf>
    <xf numFmtId="0" fontId="6" fillId="9" borderId="12" xfId="0" applyFont="1" applyFill="1" applyBorder="1" applyAlignment="1">
      <alignment horizontal="center" textRotation="79" wrapText="1"/>
    </xf>
    <xf numFmtId="164" fontId="13" fillId="5" borderId="42" xfId="1" applyNumberFormat="1" applyFont="1" applyFill="1" applyBorder="1" applyAlignment="1">
      <alignment horizontal="center"/>
    </xf>
    <xf numFmtId="164" fontId="13" fillId="5" borderId="41" xfId="1" applyNumberFormat="1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 textRotation="70" wrapText="1"/>
    </xf>
    <xf numFmtId="0" fontId="6" fillId="9" borderId="11" xfId="0" applyFont="1" applyFill="1" applyBorder="1" applyAlignment="1">
      <alignment horizontal="center" textRotation="70" wrapText="1"/>
    </xf>
    <xf numFmtId="0" fontId="6" fillId="9" borderId="12" xfId="0" applyFont="1" applyFill="1" applyBorder="1" applyAlignment="1">
      <alignment horizontal="center" textRotation="70" wrapText="1"/>
    </xf>
    <xf numFmtId="43" fontId="13" fillId="0" borderId="31" xfId="1" applyFont="1" applyFill="1" applyBorder="1" applyAlignment="1">
      <alignment horizontal="center"/>
    </xf>
    <xf numFmtId="43" fontId="13" fillId="0" borderId="49" xfId="1" applyFont="1" applyFill="1" applyBorder="1" applyAlignment="1">
      <alignment horizontal="center"/>
    </xf>
    <xf numFmtId="43" fontId="13" fillId="0" borderId="17" xfId="1" applyFont="1" applyFill="1" applyBorder="1" applyAlignment="1">
      <alignment horizontal="center"/>
    </xf>
    <xf numFmtId="43" fontId="13" fillId="0" borderId="43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43" fontId="13" fillId="0" borderId="28" xfId="1" applyFont="1" applyFill="1" applyBorder="1" applyAlignment="1">
      <alignment horizontal="center"/>
    </xf>
    <xf numFmtId="43" fontId="13" fillId="0" borderId="45" xfId="1" applyFont="1" applyFill="1" applyBorder="1" applyAlignment="1">
      <alignment horizontal="center"/>
    </xf>
    <xf numFmtId="43" fontId="13" fillId="0" borderId="22" xfId="1" applyFont="1" applyFill="1" applyBorder="1" applyAlignment="1">
      <alignment horizontal="center"/>
    </xf>
    <xf numFmtId="43" fontId="13" fillId="0" borderId="18" xfId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right" textRotation="15"/>
    </xf>
    <xf numFmtId="164" fontId="13" fillId="5" borderId="34" xfId="1" applyNumberFormat="1" applyFont="1" applyFill="1" applyBorder="1" applyAlignment="1">
      <alignment horizontal="right" textRotation="15"/>
    </xf>
    <xf numFmtId="164" fontId="13" fillId="5" borderId="33" xfId="1" applyNumberFormat="1" applyFont="1" applyFill="1" applyBorder="1" applyAlignment="1">
      <alignment horizontal="right" textRotation="15"/>
    </xf>
    <xf numFmtId="43" fontId="13" fillId="5" borderId="48" xfId="1" applyFont="1" applyFill="1" applyBorder="1" applyAlignment="1">
      <alignment horizontal="center"/>
    </xf>
    <xf numFmtId="43" fontId="13" fillId="5" borderId="58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65"/>
    </xf>
    <xf numFmtId="43" fontId="13" fillId="5" borderId="17" xfId="1" applyFont="1" applyFill="1" applyBorder="1" applyAlignment="1">
      <alignment horizontal="center" textRotation="65"/>
    </xf>
    <xf numFmtId="43" fontId="13" fillId="5" borderId="43" xfId="1" applyFont="1" applyFill="1" applyBorder="1" applyAlignment="1">
      <alignment horizontal="center" textRotation="65"/>
    </xf>
    <xf numFmtId="43" fontId="13" fillId="5" borderId="28" xfId="1" applyFont="1" applyFill="1" applyBorder="1" applyAlignment="1">
      <alignment horizontal="center" textRotation="65"/>
    </xf>
    <xf numFmtId="43" fontId="13" fillId="5" borderId="45" xfId="1" applyFont="1" applyFill="1" applyBorder="1" applyAlignment="1">
      <alignment horizontal="center" textRotation="65"/>
    </xf>
    <xf numFmtId="43" fontId="13" fillId="5" borderId="18" xfId="1" applyFont="1" applyFill="1" applyBorder="1" applyAlignment="1">
      <alignment horizontal="center" textRotation="65"/>
    </xf>
    <xf numFmtId="43" fontId="13" fillId="5" borderId="43" xfId="1" applyFont="1" applyFill="1" applyBorder="1" applyAlignment="1">
      <alignment horizontal="center" textRotation="20"/>
    </xf>
    <xf numFmtId="43" fontId="13" fillId="5" borderId="28" xfId="1" applyFont="1" applyFill="1" applyBorder="1" applyAlignment="1">
      <alignment horizontal="center" textRotation="20"/>
    </xf>
    <xf numFmtId="0" fontId="24" fillId="10" borderId="0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164" fontId="7" fillId="6" borderId="2" xfId="1" applyNumberFormat="1" applyFont="1" applyFill="1" applyBorder="1" applyAlignment="1">
      <alignment horizontal="right"/>
    </xf>
    <xf numFmtId="164" fontId="7" fillId="6" borderId="3" xfId="1" applyNumberFormat="1" applyFont="1" applyFill="1" applyBorder="1" applyAlignment="1">
      <alignment horizontal="right"/>
    </xf>
    <xf numFmtId="164" fontId="7" fillId="6" borderId="9" xfId="1" applyNumberFormat="1" applyFont="1" applyFill="1" applyBorder="1" applyAlignment="1">
      <alignment horizontal="right"/>
    </xf>
    <xf numFmtId="164" fontId="7" fillId="6" borderId="5" xfId="1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13" xfId="0" applyFont="1" applyFill="1" applyBorder="1" applyAlignment="1">
      <alignment horizontal="center" textRotation="63" wrapText="1"/>
    </xf>
    <xf numFmtId="0" fontId="3" fillId="0" borderId="11" xfId="0" applyFont="1" applyFill="1" applyBorder="1" applyAlignment="1">
      <alignment horizontal="center" textRotation="63" wrapText="1"/>
    </xf>
    <xf numFmtId="0" fontId="3" fillId="0" borderId="12" xfId="0" applyFont="1" applyFill="1" applyBorder="1" applyAlignment="1">
      <alignment horizontal="center" textRotation="63" wrapText="1"/>
    </xf>
    <xf numFmtId="0" fontId="12" fillId="9" borderId="13" xfId="0" applyFont="1" applyFill="1" applyBorder="1" applyAlignment="1">
      <alignment horizontal="center" textRotation="67" wrapText="1"/>
    </xf>
    <xf numFmtId="0" fontId="12" fillId="9" borderId="11" xfId="0" applyFont="1" applyFill="1" applyBorder="1" applyAlignment="1">
      <alignment horizontal="center" textRotation="67" wrapText="1"/>
    </xf>
    <xf numFmtId="0" fontId="12" fillId="9" borderId="12" xfId="0" applyFont="1" applyFill="1" applyBorder="1" applyAlignment="1">
      <alignment horizontal="center" textRotation="67" wrapText="1"/>
    </xf>
    <xf numFmtId="43" fontId="13" fillId="5" borderId="43" xfId="1" applyFont="1" applyFill="1" applyBorder="1" applyAlignment="1">
      <alignment horizontal="center"/>
    </xf>
    <xf numFmtId="43" fontId="13" fillId="5" borderId="28" xfId="1" applyFont="1" applyFill="1" applyBorder="1" applyAlignment="1">
      <alignment horizontal="center"/>
    </xf>
    <xf numFmtId="164" fontId="26" fillId="9" borderId="32" xfId="1" applyNumberFormat="1" applyFont="1" applyFill="1" applyBorder="1" applyAlignment="1">
      <alignment horizontal="center" vertical="center"/>
    </xf>
    <xf numFmtId="164" fontId="26" fillId="9" borderId="34" xfId="1" applyNumberFormat="1" applyFont="1" applyFill="1" applyBorder="1" applyAlignment="1">
      <alignment horizontal="center" vertical="center"/>
    </xf>
    <xf numFmtId="164" fontId="26" fillId="9" borderId="62" xfId="1" applyNumberFormat="1" applyFont="1" applyFill="1" applyBorder="1" applyAlignment="1">
      <alignment horizontal="center" vertical="center"/>
    </xf>
    <xf numFmtId="164" fontId="11" fillId="6" borderId="17" xfId="1" applyNumberFormat="1" applyFont="1" applyFill="1" applyBorder="1" applyAlignment="1">
      <alignment horizontal="center" vertical="center"/>
    </xf>
    <xf numFmtId="164" fontId="11" fillId="6" borderId="28" xfId="1" applyNumberFormat="1" applyFont="1" applyFill="1" applyBorder="1" applyAlignment="1">
      <alignment horizontal="center" vertical="center"/>
    </xf>
    <xf numFmtId="164" fontId="11" fillId="6" borderId="18" xfId="1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textRotation="10" wrapText="1"/>
    </xf>
    <xf numFmtId="0" fontId="12" fillId="0" borderId="11" xfId="0" applyFont="1" applyFill="1" applyBorder="1" applyAlignment="1">
      <alignment horizontal="center" textRotation="10" wrapText="1"/>
    </xf>
    <xf numFmtId="0" fontId="12" fillId="0" borderId="66" xfId="0" applyFont="1" applyFill="1" applyBorder="1" applyAlignment="1">
      <alignment horizontal="center" textRotation="10" wrapText="1"/>
    </xf>
    <xf numFmtId="164" fontId="11" fillId="6" borderId="13" xfId="1" applyNumberFormat="1" applyFont="1" applyFill="1" applyBorder="1" applyAlignment="1">
      <alignment horizontal="center" vertical="center"/>
    </xf>
    <xf numFmtId="164" fontId="11" fillId="6" borderId="11" xfId="1" applyNumberFormat="1" applyFont="1" applyFill="1" applyBorder="1" applyAlignment="1">
      <alignment horizontal="center" vertical="center"/>
    </xf>
    <xf numFmtId="164" fontId="11" fillId="6" borderId="12" xfId="1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textRotation="34" wrapText="1"/>
    </xf>
    <xf numFmtId="0" fontId="3" fillId="0" borderId="43" xfId="0" applyFont="1" applyFill="1" applyBorder="1" applyAlignment="1">
      <alignment horizontal="center" textRotation="34" wrapText="1"/>
    </xf>
    <xf numFmtId="0" fontId="3" fillId="0" borderId="45" xfId="0" applyFont="1" applyFill="1" applyBorder="1" applyAlignment="1">
      <alignment horizontal="center" textRotation="34" wrapText="1"/>
    </xf>
    <xf numFmtId="0" fontId="6" fillId="9" borderId="32" xfId="0" applyFont="1" applyFill="1" applyBorder="1" applyAlignment="1">
      <alignment horizontal="center" textRotation="70" wrapText="1"/>
    </xf>
    <xf numFmtId="0" fontId="6" fillId="9" borderId="34" xfId="0" applyFont="1" applyFill="1" applyBorder="1" applyAlignment="1">
      <alignment horizontal="center" textRotation="70" wrapText="1"/>
    </xf>
    <xf numFmtId="0" fontId="6" fillId="9" borderId="33" xfId="0" applyFont="1" applyFill="1" applyBorder="1" applyAlignment="1">
      <alignment horizontal="center" textRotation="70" wrapText="1"/>
    </xf>
    <xf numFmtId="43" fontId="13" fillId="5" borderId="54" xfId="1" applyFont="1" applyFill="1" applyBorder="1" applyAlignment="1">
      <alignment horizontal="center"/>
    </xf>
    <xf numFmtId="43" fontId="13" fillId="5" borderId="49" xfId="1" applyFont="1" applyFill="1" applyBorder="1" applyAlignment="1">
      <alignment horizontal="center"/>
    </xf>
    <xf numFmtId="43" fontId="13" fillId="5" borderId="55" xfId="1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14" fontId="15" fillId="0" borderId="34" xfId="1" applyNumberFormat="1" applyFont="1" applyFill="1" applyBorder="1" applyAlignment="1">
      <alignment horizontal="center"/>
    </xf>
    <xf numFmtId="14" fontId="15" fillId="0" borderId="33" xfId="1" applyNumberFormat="1" applyFont="1" applyFill="1" applyBorder="1" applyAlignment="1">
      <alignment horizontal="center"/>
    </xf>
    <xf numFmtId="164" fontId="17" fillId="0" borderId="60" xfId="1" applyNumberFormat="1" applyFont="1" applyFill="1" applyBorder="1" applyAlignment="1">
      <alignment horizontal="center" vertical="center"/>
    </xf>
    <xf numFmtId="164" fontId="17" fillId="0" borderId="8" xfId="1" applyNumberFormat="1" applyFont="1" applyFill="1" applyBorder="1" applyAlignment="1">
      <alignment horizontal="center" vertical="center"/>
    </xf>
    <xf numFmtId="164" fontId="17" fillId="0" borderId="69" xfId="1" applyNumberFormat="1" applyFont="1" applyFill="1" applyBorder="1" applyAlignment="1">
      <alignment horizontal="center" vertical="center"/>
    </xf>
    <xf numFmtId="164" fontId="17" fillId="0" borderId="16" xfId="1" applyNumberFormat="1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textRotation="10" wrapText="1"/>
    </xf>
    <xf numFmtId="0" fontId="12" fillId="0" borderId="55" xfId="0" applyFont="1" applyFill="1" applyBorder="1" applyAlignment="1">
      <alignment horizontal="center" textRotation="10" wrapText="1"/>
    </xf>
    <xf numFmtId="0" fontId="12" fillId="0" borderId="56" xfId="0" applyFont="1" applyFill="1" applyBorder="1" applyAlignment="1">
      <alignment horizontal="center" textRotation="10" wrapText="1"/>
    </xf>
    <xf numFmtId="0" fontId="12" fillId="9" borderId="50" xfId="0" applyFont="1" applyFill="1" applyBorder="1" applyAlignment="1">
      <alignment horizontal="center" wrapText="1"/>
    </xf>
    <xf numFmtId="0" fontId="12" fillId="9" borderId="51" xfId="0" applyFont="1" applyFill="1" applyBorder="1" applyAlignment="1">
      <alignment horizontal="center" wrapText="1"/>
    </xf>
    <xf numFmtId="164" fontId="17" fillId="0" borderId="61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63" xfId="1" applyNumberFormat="1" applyFont="1" applyFill="1" applyBorder="1" applyAlignment="1">
      <alignment horizontal="center" vertical="center"/>
    </xf>
    <xf numFmtId="164" fontId="17" fillId="0" borderId="64" xfId="1" applyNumberFormat="1" applyFont="1" applyFill="1" applyBorder="1" applyAlignment="1">
      <alignment horizontal="center" vertical="center"/>
    </xf>
    <xf numFmtId="164" fontId="26" fillId="9" borderId="52" xfId="1" applyNumberFormat="1" applyFont="1" applyFill="1" applyBorder="1" applyAlignment="1">
      <alignment horizontal="center" vertical="center"/>
    </xf>
    <xf numFmtId="164" fontId="26" fillId="9" borderId="50" xfId="1" applyNumberFormat="1" applyFont="1" applyFill="1" applyBorder="1" applyAlignment="1">
      <alignment horizontal="center" vertical="center"/>
    </xf>
    <xf numFmtId="164" fontId="26" fillId="9" borderId="51" xfId="1" applyNumberFormat="1" applyFont="1" applyFill="1" applyBorder="1" applyAlignment="1">
      <alignment horizontal="center" vertical="center"/>
    </xf>
    <xf numFmtId="43" fontId="13" fillId="5" borderId="22" xfId="1" applyFont="1" applyFill="1" applyBorder="1" applyAlignment="1">
      <alignment horizontal="center"/>
    </xf>
    <xf numFmtId="0" fontId="21" fillId="9" borderId="19" xfId="0" applyFont="1" applyFill="1" applyBorder="1" applyAlignment="1">
      <alignment horizontal="left"/>
    </xf>
    <xf numFmtId="0" fontId="21" fillId="9" borderId="20" xfId="0" applyFont="1" applyFill="1" applyBorder="1" applyAlignment="1">
      <alignment horizontal="left"/>
    </xf>
    <xf numFmtId="0" fontId="21" fillId="9" borderId="21" xfId="0" applyFont="1" applyFill="1" applyBorder="1" applyAlignment="1">
      <alignment horizontal="left"/>
    </xf>
    <xf numFmtId="0" fontId="12" fillId="9" borderId="32" xfId="0" applyFont="1" applyFill="1" applyBorder="1" applyAlignment="1">
      <alignment horizontal="center" wrapText="1"/>
    </xf>
    <xf numFmtId="0" fontId="0" fillId="0" borderId="34" xfId="0" applyBorder="1"/>
    <xf numFmtId="0" fontId="0" fillId="0" borderId="33" xfId="0" applyBorder="1"/>
    <xf numFmtId="43" fontId="13" fillId="5" borderId="56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68"/>
    </xf>
    <xf numFmtId="0" fontId="0" fillId="0" borderId="17" xfId="0" applyBorder="1"/>
    <xf numFmtId="0" fontId="0" fillId="0" borderId="43" xfId="0" applyBorder="1"/>
    <xf numFmtId="0" fontId="0" fillId="0" borderId="28" xfId="0" applyBorder="1"/>
    <xf numFmtId="0" fontId="0" fillId="0" borderId="45" xfId="0" applyBorder="1"/>
    <xf numFmtId="0" fontId="0" fillId="0" borderId="18" xfId="0" applyBorder="1"/>
    <xf numFmtId="43" fontId="13" fillId="5" borderId="70" xfId="1" applyFont="1" applyFill="1" applyBorder="1" applyAlignment="1">
      <alignment horizontal="center"/>
    </xf>
    <xf numFmtId="0" fontId="0" fillId="0" borderId="71" xfId="0" applyBorder="1"/>
    <xf numFmtId="0" fontId="0" fillId="0" borderId="55" xfId="0" applyBorder="1"/>
    <xf numFmtId="0" fontId="0" fillId="0" borderId="50" xfId="0" applyBorder="1"/>
    <xf numFmtId="164" fontId="26" fillId="9" borderId="33" xfId="1" applyNumberFormat="1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textRotation="34" wrapText="1"/>
    </xf>
    <xf numFmtId="0" fontId="3" fillId="9" borderId="11" xfId="0" applyFont="1" applyFill="1" applyBorder="1" applyAlignment="1">
      <alignment horizontal="center" textRotation="34" wrapText="1"/>
    </xf>
    <xf numFmtId="0" fontId="3" fillId="9" borderId="12" xfId="0" applyFont="1" applyFill="1" applyBorder="1" applyAlignment="1">
      <alignment horizontal="center" textRotation="34" wrapText="1"/>
    </xf>
    <xf numFmtId="14" fontId="15" fillId="0" borderId="32" xfId="1" applyNumberFormat="1" applyFont="1" applyFill="1" applyBorder="1" applyAlignment="1">
      <alignment horizontal="center"/>
    </xf>
    <xf numFmtId="43" fontId="15" fillId="0" borderId="34" xfId="1" applyFont="1" applyFill="1" applyBorder="1" applyAlignment="1">
      <alignment horizontal="center"/>
    </xf>
    <xf numFmtId="43" fontId="15" fillId="0" borderId="33" xfId="1" applyFont="1" applyFill="1" applyBorder="1" applyAlignment="1">
      <alignment horizontal="center"/>
    </xf>
    <xf numFmtId="164" fontId="13" fillId="14" borderId="32" xfId="1" applyNumberFormat="1" applyFont="1" applyFill="1" applyBorder="1" applyAlignment="1">
      <alignment horizontal="center" textRotation="69"/>
    </xf>
    <xf numFmtId="164" fontId="13" fillId="14" borderId="34" xfId="1" applyNumberFormat="1" applyFont="1" applyFill="1" applyBorder="1" applyAlignment="1">
      <alignment horizontal="center" textRotation="69"/>
    </xf>
    <xf numFmtId="164" fontId="13" fillId="14" borderId="33" xfId="1" applyNumberFormat="1" applyFont="1" applyFill="1" applyBorder="1" applyAlignment="1">
      <alignment horizontal="center" textRotation="69"/>
    </xf>
    <xf numFmtId="164" fontId="13" fillId="13" borderId="32" xfId="1" applyNumberFormat="1" applyFont="1" applyFill="1" applyBorder="1" applyAlignment="1">
      <alignment horizontal="center" textRotation="69"/>
    </xf>
    <xf numFmtId="164" fontId="13" fillId="13" borderId="34" xfId="1" applyNumberFormat="1" applyFont="1" applyFill="1" applyBorder="1" applyAlignment="1">
      <alignment horizontal="center" textRotation="69"/>
    </xf>
    <xf numFmtId="164" fontId="13" fillId="13" borderId="33" xfId="1" applyNumberFormat="1" applyFont="1" applyFill="1" applyBorder="1" applyAlignment="1">
      <alignment horizontal="center" textRotation="69"/>
    </xf>
    <xf numFmtId="0" fontId="4" fillId="0" borderId="0" xfId="0" applyFont="1" applyFill="1" applyBorder="1" applyAlignment="1">
      <alignment horizontal="left" wrapText="1"/>
    </xf>
    <xf numFmtId="164" fontId="22" fillId="5" borderId="32" xfId="1" applyNumberFormat="1" applyFont="1" applyFill="1" applyBorder="1" applyAlignment="1">
      <alignment horizontal="center" textRotation="68"/>
    </xf>
    <xf numFmtId="164" fontId="22" fillId="5" borderId="34" xfId="1" applyNumberFormat="1" applyFont="1" applyFill="1" applyBorder="1" applyAlignment="1">
      <alignment horizontal="center" textRotation="68"/>
    </xf>
    <xf numFmtId="164" fontId="22" fillId="5" borderId="33" xfId="1" applyNumberFormat="1" applyFont="1" applyFill="1" applyBorder="1" applyAlignment="1">
      <alignment horizontal="center" textRotation="68"/>
    </xf>
    <xf numFmtId="43" fontId="7" fillId="9" borderId="13" xfId="1" applyFont="1" applyFill="1" applyBorder="1" applyAlignment="1">
      <alignment horizontal="center" textRotation="61"/>
    </xf>
    <xf numFmtId="43" fontId="7" fillId="9" borderId="11" xfId="1" applyFont="1" applyFill="1" applyBorder="1" applyAlignment="1">
      <alignment horizontal="center" textRotation="61"/>
    </xf>
    <xf numFmtId="43" fontId="7" fillId="9" borderId="66" xfId="1" applyFont="1" applyFill="1" applyBorder="1" applyAlignment="1">
      <alignment horizontal="center" textRotation="61"/>
    </xf>
    <xf numFmtId="164" fontId="13" fillId="4" borderId="32" xfId="1" applyNumberFormat="1" applyFont="1" applyFill="1" applyBorder="1" applyAlignment="1">
      <alignment horizontal="center"/>
    </xf>
    <xf numFmtId="164" fontId="13" fillId="4" borderId="34" xfId="1" applyNumberFormat="1" applyFont="1" applyFill="1" applyBorder="1" applyAlignment="1">
      <alignment horizontal="center"/>
    </xf>
    <xf numFmtId="164" fontId="13" fillId="4" borderId="33" xfId="1" applyNumberFormat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center" textRotation="72"/>
    </xf>
    <xf numFmtId="164" fontId="13" fillId="5" borderId="34" xfId="1" applyNumberFormat="1" applyFont="1" applyFill="1" applyBorder="1" applyAlignment="1">
      <alignment horizontal="center" textRotation="72"/>
    </xf>
    <xf numFmtId="164" fontId="13" fillId="5" borderId="33" xfId="1" applyNumberFormat="1" applyFont="1" applyFill="1" applyBorder="1" applyAlignment="1">
      <alignment horizontal="center" textRotation="72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FF66FF"/>
      <color rgb="FF00FF00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99"/>
  <sheetViews>
    <sheetView tabSelected="1" workbookViewId="0">
      <pane ySplit="1" topLeftCell="A2" activePane="bottomLeft" state="frozen"/>
      <selection pane="bottomLeft" activeCell="D181" sqref="D181"/>
    </sheetView>
  </sheetViews>
  <sheetFormatPr defaultRowHeight="12.75"/>
  <cols>
    <col min="1" max="1" width="8.33203125" style="26" customWidth="1"/>
    <col min="2" max="2" width="7" style="26" customWidth="1"/>
    <col min="3" max="3" width="7.88671875" style="26" bestFit="1" customWidth="1"/>
    <col min="4" max="4" width="67.6640625" style="139" customWidth="1"/>
    <col min="5" max="5" width="18.77734375" style="124" customWidth="1"/>
    <col min="6" max="6" width="12.44140625" style="26" customWidth="1"/>
    <col min="7" max="7" width="10" style="26" customWidth="1"/>
    <col min="8" max="8" width="13.6640625" style="26" customWidth="1"/>
    <col min="9" max="9" width="24" style="1" customWidth="1"/>
    <col min="10" max="10" width="12" style="26" customWidth="1"/>
    <col min="11" max="11" width="11.44140625" style="26" customWidth="1"/>
    <col min="12" max="12" width="10.44140625" style="27" customWidth="1"/>
    <col min="13" max="13" width="11.5546875" style="26" customWidth="1"/>
    <col min="14" max="16" width="10" style="26" customWidth="1"/>
    <col min="17" max="17" width="11.77734375" style="26" customWidth="1"/>
    <col min="18" max="18" width="11.44140625" style="26" customWidth="1"/>
    <col min="19" max="19" width="9.77734375" style="26" customWidth="1"/>
    <col min="20" max="24" width="9.21875" style="26" customWidth="1"/>
    <col min="25" max="25" width="10.44140625" style="26" customWidth="1"/>
    <col min="26" max="28" width="9.21875" style="26" customWidth="1"/>
    <col min="29" max="29" width="8.5546875" style="26" customWidth="1"/>
    <col min="30" max="30" width="9.21875" style="333" customWidth="1"/>
    <col min="31" max="32" width="9.21875" style="26" customWidth="1"/>
    <col min="33" max="33" width="16.6640625" style="26" customWidth="1"/>
    <col min="34" max="34" width="12.5546875" style="26" customWidth="1"/>
    <col min="35" max="35" width="12.44140625" style="26" customWidth="1"/>
    <col min="36" max="36" width="9.33203125" style="26" customWidth="1"/>
    <col min="37" max="37" width="4.6640625" style="124" bestFit="1" customWidth="1"/>
    <col min="38" max="38" width="51.88671875" style="139" bestFit="1" customWidth="1"/>
    <col min="39" max="39" width="49.88671875" style="1" bestFit="1" customWidth="1"/>
    <col min="40" max="40" width="31" style="26" bestFit="1" customWidth="1"/>
    <col min="41" max="41" width="7" style="26" customWidth="1"/>
    <col min="42" max="44" width="8.88671875" style="26" customWidth="1"/>
    <col min="45" max="16384" width="8.88671875" style="26"/>
  </cols>
  <sheetData>
    <row r="1" spans="1:40" s="12" customFormat="1" ht="39.75" thickBot="1">
      <c r="A1" s="3" t="s">
        <v>4</v>
      </c>
      <c r="B1" s="3" t="s">
        <v>5</v>
      </c>
      <c r="C1" s="4" t="s">
        <v>6</v>
      </c>
      <c r="D1" s="131" t="s">
        <v>7</v>
      </c>
      <c r="E1" s="132" t="s">
        <v>36</v>
      </c>
      <c r="F1" s="133" t="s">
        <v>8</v>
      </c>
      <c r="G1" s="134" t="s">
        <v>23</v>
      </c>
      <c r="H1" s="135" t="s">
        <v>9</v>
      </c>
      <c r="I1" s="5" t="s">
        <v>10</v>
      </c>
      <c r="J1" s="6" t="s">
        <v>25</v>
      </c>
      <c r="K1" s="7" t="s">
        <v>11</v>
      </c>
      <c r="L1" s="126" t="s">
        <v>12</v>
      </c>
      <c r="M1" s="8" t="s">
        <v>22</v>
      </c>
      <c r="N1" s="9" t="s">
        <v>13</v>
      </c>
      <c r="O1" s="8" t="s">
        <v>171</v>
      </c>
      <c r="P1" s="9" t="s">
        <v>13</v>
      </c>
      <c r="Q1" s="11" t="s">
        <v>39</v>
      </c>
      <c r="R1" s="11" t="s">
        <v>40</v>
      </c>
      <c r="S1" s="11" t="s">
        <v>172</v>
      </c>
      <c r="T1" s="9" t="s">
        <v>13</v>
      </c>
      <c r="U1" s="11" t="s">
        <v>173</v>
      </c>
      <c r="V1" s="9" t="s">
        <v>13</v>
      </c>
      <c r="W1" s="11" t="s">
        <v>174</v>
      </c>
      <c r="X1" s="9" t="s">
        <v>13</v>
      </c>
      <c r="Y1" s="10" t="s">
        <v>14</v>
      </c>
      <c r="Z1" s="9" t="s">
        <v>13</v>
      </c>
      <c r="AA1" s="8" t="s">
        <v>175</v>
      </c>
      <c r="AB1" s="9" t="s">
        <v>13</v>
      </c>
      <c r="AC1" s="3" t="s">
        <v>15</v>
      </c>
      <c r="AD1" s="324" t="s">
        <v>13</v>
      </c>
      <c r="AE1" s="11" t="s">
        <v>16</v>
      </c>
      <c r="AF1" s="9" t="s">
        <v>13</v>
      </c>
      <c r="AG1" s="5" t="s">
        <v>17</v>
      </c>
      <c r="AH1" s="260" t="s">
        <v>170</v>
      </c>
      <c r="AI1" s="316" t="s">
        <v>17</v>
      </c>
      <c r="AJ1" s="316" t="s">
        <v>17</v>
      </c>
      <c r="AK1" s="316" t="s">
        <v>65</v>
      </c>
      <c r="AL1" s="204" t="s">
        <v>32</v>
      </c>
      <c r="AM1" s="1"/>
    </row>
    <row r="2" spans="1:40" s="97" customFormat="1">
      <c r="A2" s="93"/>
      <c r="B2" s="93"/>
      <c r="C2" s="94"/>
      <c r="D2" s="95"/>
      <c r="E2" s="95"/>
      <c r="F2" s="86"/>
      <c r="G2" s="86"/>
      <c r="H2" s="86"/>
      <c r="I2" s="95"/>
      <c r="J2" s="96"/>
      <c r="K2" s="88"/>
      <c r="L2" s="87"/>
      <c r="M2" s="88"/>
      <c r="N2" s="88"/>
      <c r="O2" s="88"/>
      <c r="P2" s="88"/>
      <c r="Q2" s="88"/>
      <c r="R2" s="88"/>
      <c r="S2" s="88"/>
      <c r="T2" s="87"/>
      <c r="U2" s="87"/>
      <c r="V2" s="87"/>
      <c r="W2" s="87"/>
      <c r="X2" s="87"/>
      <c r="Y2" s="87"/>
      <c r="Z2" s="87"/>
      <c r="AA2" s="87"/>
      <c r="AB2" s="87"/>
      <c r="AC2" s="87"/>
      <c r="AD2" s="276"/>
      <c r="AE2" s="87"/>
      <c r="AF2" s="87"/>
      <c r="AG2" s="87"/>
      <c r="AH2" s="87"/>
      <c r="AK2" s="151"/>
      <c r="AL2" s="95"/>
      <c r="AM2" s="203"/>
    </row>
    <row r="3" spans="1:40" s="21" customFormat="1" ht="13.5" thickBot="1">
      <c r="A3" s="93"/>
      <c r="B3" s="98"/>
      <c r="C3" s="99"/>
      <c r="D3" s="90"/>
      <c r="E3" s="90"/>
      <c r="F3" s="89"/>
      <c r="G3" s="89"/>
      <c r="H3" s="89"/>
      <c r="I3" s="90"/>
      <c r="J3" s="100"/>
      <c r="K3" s="92"/>
      <c r="L3" s="91"/>
      <c r="M3" s="92"/>
      <c r="N3" s="92"/>
      <c r="O3" s="92"/>
      <c r="P3" s="92"/>
      <c r="Q3" s="92"/>
      <c r="R3" s="92"/>
      <c r="S3" s="92"/>
      <c r="T3" s="91"/>
      <c r="U3" s="91"/>
      <c r="V3" s="91"/>
      <c r="W3" s="91"/>
      <c r="X3" s="91"/>
      <c r="Y3" s="91"/>
      <c r="Z3" s="91"/>
      <c r="AA3" s="91"/>
      <c r="AB3" s="91"/>
      <c r="AC3" s="91"/>
      <c r="AD3" s="325"/>
      <c r="AE3" s="91"/>
      <c r="AF3" s="91"/>
      <c r="AG3" s="91"/>
      <c r="AH3" s="87"/>
      <c r="AI3" s="97"/>
      <c r="AJ3" s="97"/>
      <c r="AK3" s="151"/>
      <c r="AL3" s="141"/>
      <c r="AM3" s="191"/>
    </row>
    <row r="4" spans="1:40" s="21" customFormat="1" ht="12.75" customHeight="1">
      <c r="A4" s="654" t="s">
        <v>31</v>
      </c>
      <c r="B4" s="66"/>
      <c r="C4" s="66">
        <v>1995</v>
      </c>
      <c r="D4" s="67" t="s">
        <v>80</v>
      </c>
      <c r="E4" s="67"/>
      <c r="F4" s="53"/>
      <c r="G4" s="53"/>
      <c r="H4" s="53"/>
      <c r="I4" s="67"/>
      <c r="J4" s="34"/>
      <c r="K4" s="31"/>
      <c r="L4" s="48"/>
      <c r="M4" s="31"/>
      <c r="N4" s="31"/>
      <c r="O4" s="31"/>
      <c r="P4" s="31"/>
      <c r="Q4" s="31"/>
      <c r="R4" s="31"/>
      <c r="S4" s="31"/>
      <c r="T4" s="48"/>
      <c r="U4" s="48"/>
      <c r="V4" s="48"/>
      <c r="W4" s="48"/>
      <c r="X4" s="48"/>
      <c r="Y4" s="48"/>
      <c r="Z4" s="48"/>
      <c r="AA4" s="48"/>
      <c r="AB4" s="48"/>
      <c r="AC4" s="48"/>
      <c r="AD4" s="326"/>
      <c r="AE4" s="48"/>
      <c r="AF4" s="48"/>
      <c r="AG4" s="127"/>
      <c r="AH4" s="250"/>
      <c r="AI4" s="581">
        <v>7278.88</v>
      </c>
      <c r="AJ4" s="596">
        <f>AI4+AI10+AI13</f>
        <v>12276.32</v>
      </c>
      <c r="AK4" s="151"/>
      <c r="AL4" s="141"/>
      <c r="AM4" s="191"/>
    </row>
    <row r="5" spans="1:40" s="21" customFormat="1" ht="15" customHeight="1">
      <c r="A5" s="655"/>
      <c r="B5" s="65"/>
      <c r="C5" s="212">
        <v>1998</v>
      </c>
      <c r="D5" s="67" t="s">
        <v>81</v>
      </c>
      <c r="E5" s="67"/>
      <c r="F5" s="33">
        <v>3886.39</v>
      </c>
      <c r="G5" s="33">
        <v>3892.11</v>
      </c>
      <c r="H5" s="33"/>
      <c r="I5" s="67"/>
      <c r="J5" s="34"/>
      <c r="K5" s="31"/>
      <c r="L5" s="48"/>
      <c r="M5" s="31"/>
      <c r="N5" s="31"/>
      <c r="O5" s="31"/>
      <c r="P5" s="31"/>
      <c r="Q5" s="129"/>
      <c r="R5" s="129"/>
      <c r="S5" s="129"/>
      <c r="T5" s="35"/>
      <c r="U5" s="35"/>
      <c r="V5" s="35"/>
      <c r="W5" s="35"/>
      <c r="X5" s="35"/>
      <c r="Y5" s="35"/>
      <c r="Z5" s="35"/>
      <c r="AA5" s="35"/>
      <c r="AB5" s="35"/>
      <c r="AC5" s="35"/>
      <c r="AD5" s="327"/>
      <c r="AE5" s="35"/>
      <c r="AF5" s="35"/>
      <c r="AG5" s="128"/>
      <c r="AH5" s="250"/>
      <c r="AI5" s="582"/>
      <c r="AJ5" s="597"/>
      <c r="AL5" s="141"/>
      <c r="AM5" s="141"/>
      <c r="AN5" s="191"/>
    </row>
    <row r="6" spans="1:40" s="21" customFormat="1" ht="15" customHeight="1">
      <c r="A6" s="655"/>
      <c r="B6" s="65"/>
      <c r="C6" s="213">
        <v>2001</v>
      </c>
      <c r="D6" s="67" t="s">
        <v>82</v>
      </c>
      <c r="E6" s="67"/>
      <c r="F6" s="53">
        <v>3886.39</v>
      </c>
      <c r="G6" s="53">
        <v>3892.11</v>
      </c>
      <c r="H6" s="33"/>
      <c r="I6" s="67"/>
      <c r="J6" s="34"/>
      <c r="K6" s="31"/>
      <c r="L6" s="48"/>
      <c r="M6" s="31"/>
      <c r="N6" s="31"/>
      <c r="O6" s="31"/>
      <c r="P6" s="31"/>
      <c r="Q6" s="129"/>
      <c r="R6" s="129"/>
      <c r="S6" s="129"/>
      <c r="T6" s="35"/>
      <c r="U6" s="35"/>
      <c r="V6" s="35"/>
      <c r="W6" s="35"/>
      <c r="X6" s="35"/>
      <c r="Y6" s="35"/>
      <c r="Z6" s="35"/>
      <c r="AA6" s="35"/>
      <c r="AB6" s="35"/>
      <c r="AC6" s="35"/>
      <c r="AD6" s="327"/>
      <c r="AE6" s="35"/>
      <c r="AF6" s="35"/>
      <c r="AG6" s="128"/>
      <c r="AH6" s="250"/>
      <c r="AI6" s="582"/>
      <c r="AJ6" s="597"/>
      <c r="AL6" s="141"/>
      <c r="AM6" s="141"/>
      <c r="AN6" s="191"/>
    </row>
    <row r="7" spans="1:40" s="21" customFormat="1" ht="15" customHeight="1">
      <c r="A7" s="655"/>
      <c r="B7" s="65"/>
      <c r="C7" s="65">
        <v>2004</v>
      </c>
      <c r="D7" s="67" t="s">
        <v>83</v>
      </c>
      <c r="E7" s="67"/>
      <c r="F7" s="53">
        <v>5297.62</v>
      </c>
      <c r="G7" s="53">
        <v>5304.96</v>
      </c>
      <c r="H7" s="33"/>
      <c r="I7" s="67"/>
      <c r="J7" s="34"/>
      <c r="K7" s="31"/>
      <c r="L7" s="48"/>
      <c r="M7" s="31"/>
      <c r="N7" s="31"/>
      <c r="O7" s="31"/>
      <c r="P7" s="31"/>
      <c r="Q7" s="129"/>
      <c r="R7" s="129"/>
      <c r="S7" s="129"/>
      <c r="T7" s="35"/>
      <c r="U7" s="35"/>
      <c r="V7" s="35"/>
      <c r="W7" s="35"/>
      <c r="X7" s="35"/>
      <c r="Y7" s="35"/>
      <c r="Z7" s="35"/>
      <c r="AA7" s="35"/>
      <c r="AB7" s="35"/>
      <c r="AC7" s="35"/>
      <c r="AD7" s="327"/>
      <c r="AE7" s="35"/>
      <c r="AF7" s="35"/>
      <c r="AG7" s="128"/>
      <c r="AH7" s="250"/>
      <c r="AI7" s="582"/>
      <c r="AJ7" s="597"/>
      <c r="AL7" s="141"/>
      <c r="AM7" s="141"/>
      <c r="AN7" s="191"/>
    </row>
    <row r="8" spans="1:40" s="21" customFormat="1" ht="15" customHeight="1">
      <c r="A8" s="655"/>
      <c r="B8" s="14" t="s">
        <v>79</v>
      </c>
      <c r="C8" s="29">
        <v>2007</v>
      </c>
      <c r="D8" s="52" t="s">
        <v>84</v>
      </c>
      <c r="E8" s="52"/>
      <c r="F8" s="23">
        <v>5297.62</v>
      </c>
      <c r="G8" s="55">
        <v>0</v>
      </c>
      <c r="H8" s="33"/>
      <c r="I8" s="649" t="s">
        <v>93</v>
      </c>
      <c r="J8" s="657" t="s">
        <v>30</v>
      </c>
      <c r="K8" s="20">
        <v>58.8</v>
      </c>
      <c r="L8" s="24">
        <v>25</v>
      </c>
      <c r="M8" s="20">
        <v>102.67</v>
      </c>
      <c r="N8" s="20">
        <v>623.65</v>
      </c>
      <c r="O8" s="20"/>
      <c r="P8" s="20"/>
      <c r="Q8" s="84" t="s">
        <v>73</v>
      </c>
      <c r="R8" s="18">
        <v>68.87</v>
      </c>
      <c r="S8" s="18"/>
      <c r="T8" s="19">
        <v>418.34</v>
      </c>
      <c r="U8" s="19"/>
      <c r="V8" s="19"/>
      <c r="W8" s="19"/>
      <c r="X8" s="19"/>
      <c r="Y8" s="19">
        <v>3.08</v>
      </c>
      <c r="Z8" s="19">
        <v>18.71</v>
      </c>
      <c r="AA8" s="41"/>
      <c r="AB8" s="41"/>
      <c r="AC8" s="613" t="s">
        <v>22</v>
      </c>
      <c r="AD8" s="614"/>
      <c r="AE8" s="19">
        <v>30.72</v>
      </c>
      <c r="AF8" s="19">
        <v>186.6</v>
      </c>
      <c r="AG8" s="280">
        <f>N8+T8+Z8+AF8</f>
        <v>1247.3</v>
      </c>
      <c r="AH8" s="87"/>
      <c r="AI8" s="582"/>
      <c r="AJ8" s="597"/>
      <c r="AL8" s="141"/>
      <c r="AM8" s="141"/>
      <c r="AN8" s="191"/>
    </row>
    <row r="9" spans="1:40" s="21" customFormat="1" ht="15.75" customHeight="1" thickBot="1">
      <c r="A9" s="655"/>
      <c r="B9" s="50" t="s">
        <v>79</v>
      </c>
      <c r="C9" s="214">
        <v>2010</v>
      </c>
      <c r="D9" s="121" t="s">
        <v>85</v>
      </c>
      <c r="E9" s="211"/>
      <c r="F9" s="44">
        <v>26488.080000000002</v>
      </c>
      <c r="G9" s="46">
        <v>0</v>
      </c>
      <c r="H9" s="46">
        <v>0</v>
      </c>
      <c r="I9" s="650"/>
      <c r="J9" s="658"/>
      <c r="K9" s="44">
        <v>396.42</v>
      </c>
      <c r="L9" s="45">
        <v>26.1</v>
      </c>
      <c r="M9" s="44">
        <v>714.67</v>
      </c>
      <c r="N9" s="44">
        <v>3015.77</v>
      </c>
      <c r="O9" s="44"/>
      <c r="P9" s="44"/>
      <c r="Q9" s="182" t="s">
        <v>73</v>
      </c>
      <c r="R9" s="44">
        <v>344.35</v>
      </c>
      <c r="S9" s="44"/>
      <c r="T9" s="44">
        <v>1453.13</v>
      </c>
      <c r="U9" s="44"/>
      <c r="V9" s="44"/>
      <c r="W9" s="44"/>
      <c r="X9" s="44"/>
      <c r="Y9" s="44">
        <v>99.77</v>
      </c>
      <c r="Z9" s="44">
        <v>421.01</v>
      </c>
      <c r="AA9" s="71"/>
      <c r="AB9" s="71"/>
      <c r="AC9" s="615"/>
      <c r="AD9" s="616"/>
      <c r="AE9" s="44">
        <v>270.55</v>
      </c>
      <c r="AF9" s="44">
        <v>1141.67</v>
      </c>
      <c r="AG9" s="281">
        <f>N9+T9+Z9+AF9</f>
        <v>6031.58</v>
      </c>
      <c r="AH9" s="183"/>
      <c r="AI9" s="583"/>
      <c r="AJ9" s="597"/>
      <c r="AL9" s="141"/>
      <c r="AM9" s="141"/>
      <c r="AN9" s="191"/>
    </row>
    <row r="10" spans="1:40" s="97" customFormat="1" ht="15" customHeight="1">
      <c r="A10" s="655"/>
      <c r="B10" s="66"/>
      <c r="C10" s="160">
        <v>2014</v>
      </c>
      <c r="D10" s="68" t="s">
        <v>86</v>
      </c>
      <c r="E10" s="68"/>
      <c r="F10" s="53"/>
      <c r="G10" s="53">
        <v>8303.7199999999993</v>
      </c>
      <c r="H10" s="53"/>
      <c r="I10" s="651" t="s">
        <v>94</v>
      </c>
      <c r="J10" s="658"/>
      <c r="K10" s="31"/>
      <c r="L10" s="48"/>
      <c r="M10" s="31"/>
      <c r="N10" s="31"/>
      <c r="O10" s="31"/>
      <c r="P10" s="31"/>
      <c r="Q10" s="78"/>
      <c r="R10" s="31"/>
      <c r="S10" s="31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326"/>
      <c r="AE10" s="48"/>
      <c r="AF10" s="48"/>
      <c r="AG10" s="268"/>
      <c r="AH10" s="250"/>
      <c r="AI10" s="587">
        <v>1724.09</v>
      </c>
      <c r="AJ10" s="597"/>
      <c r="AK10" s="21"/>
      <c r="AL10" s="151"/>
      <c r="AM10" s="284"/>
      <c r="AN10" s="203"/>
    </row>
    <row r="11" spans="1:40" s="97" customFormat="1" ht="15" customHeight="1">
      <c r="A11" s="655"/>
      <c r="B11" s="14" t="s">
        <v>79</v>
      </c>
      <c r="C11" s="22">
        <v>2015</v>
      </c>
      <c r="D11" s="52" t="s">
        <v>87</v>
      </c>
      <c r="E11" s="52" t="s">
        <v>37</v>
      </c>
      <c r="F11" s="17">
        <v>8303.7199999999993</v>
      </c>
      <c r="G11" s="17">
        <v>8303.7199999999993</v>
      </c>
      <c r="H11" s="58" t="s">
        <v>24</v>
      </c>
      <c r="I11" s="652"/>
      <c r="J11" s="658"/>
      <c r="K11" s="20">
        <v>218.12</v>
      </c>
      <c r="L11" s="24">
        <v>180.99</v>
      </c>
      <c r="M11" s="20">
        <v>37.130000000000003</v>
      </c>
      <c r="N11" s="20">
        <v>105.11</v>
      </c>
      <c r="O11" s="20"/>
      <c r="P11" s="20"/>
      <c r="Q11" s="58" t="s">
        <v>24</v>
      </c>
      <c r="R11" s="129">
        <v>107.95</v>
      </c>
      <c r="S11" s="31"/>
      <c r="T11" s="31"/>
      <c r="U11" s="31"/>
      <c r="V11" s="31"/>
      <c r="W11" s="31"/>
      <c r="X11" s="31"/>
      <c r="Y11" s="20">
        <v>21.49</v>
      </c>
      <c r="Z11" s="20">
        <v>58</v>
      </c>
      <c r="AA11" s="39"/>
      <c r="AB11" s="39"/>
      <c r="AC11" s="613" t="s">
        <v>22</v>
      </c>
      <c r="AD11" s="614"/>
      <c r="AE11" s="20">
        <v>16.64</v>
      </c>
      <c r="AF11" s="20">
        <v>47.13</v>
      </c>
      <c r="AG11" s="262">
        <f>N11+T11+Z11+AF11</f>
        <v>210.24</v>
      </c>
      <c r="AH11" s="88"/>
      <c r="AI11" s="588"/>
      <c r="AJ11" s="597"/>
      <c r="AK11" s="21"/>
      <c r="AL11" s="151" t="s">
        <v>27</v>
      </c>
      <c r="AM11" s="284"/>
      <c r="AN11" s="203"/>
    </row>
    <row r="12" spans="1:40" s="97" customFormat="1" ht="15.75" customHeight="1" thickBot="1">
      <c r="A12" s="655"/>
      <c r="B12" s="50" t="s">
        <v>79</v>
      </c>
      <c r="C12" s="50">
        <v>2017</v>
      </c>
      <c r="D12" s="51" t="s">
        <v>88</v>
      </c>
      <c r="E12" s="51" t="s">
        <v>1</v>
      </c>
      <c r="F12" s="44">
        <v>35397</v>
      </c>
      <c r="G12" s="43">
        <v>8303.7199999999993</v>
      </c>
      <c r="H12" s="79" t="s">
        <v>26</v>
      </c>
      <c r="I12" s="653"/>
      <c r="J12" s="658"/>
      <c r="K12" s="44">
        <v>453.56</v>
      </c>
      <c r="L12" s="45">
        <v>143.13</v>
      </c>
      <c r="M12" s="44">
        <v>310.43</v>
      </c>
      <c r="N12" s="44">
        <v>756.79</v>
      </c>
      <c r="O12" s="44"/>
      <c r="P12" s="44"/>
      <c r="Q12" s="47"/>
      <c r="R12" s="47"/>
      <c r="S12" s="47"/>
      <c r="T12" s="49"/>
      <c r="U12" s="49"/>
      <c r="V12" s="49"/>
      <c r="W12" s="49"/>
      <c r="X12" s="49"/>
      <c r="Y12" s="44">
        <v>87.79</v>
      </c>
      <c r="Z12" s="44">
        <v>214.27</v>
      </c>
      <c r="AA12" s="71"/>
      <c r="AB12" s="71"/>
      <c r="AC12" s="615"/>
      <c r="AD12" s="616"/>
      <c r="AE12" s="44">
        <v>222.65</v>
      </c>
      <c r="AF12" s="44">
        <v>542.79</v>
      </c>
      <c r="AG12" s="279">
        <f>N12+T12+Z12+AF12</f>
        <v>1513.85</v>
      </c>
      <c r="AH12" s="251"/>
      <c r="AI12" s="589"/>
      <c r="AJ12" s="597"/>
      <c r="AK12" s="21"/>
      <c r="AL12" s="151"/>
      <c r="AM12" s="284"/>
      <c r="AN12" s="203"/>
    </row>
    <row r="13" spans="1:40" s="97" customFormat="1" ht="15" customHeight="1">
      <c r="A13" s="655"/>
      <c r="B13" s="467"/>
      <c r="C13" s="160">
        <v>2006</v>
      </c>
      <c r="D13" s="199" t="s">
        <v>89</v>
      </c>
      <c r="E13" s="67"/>
      <c r="F13" s="53"/>
      <c r="G13" s="53"/>
      <c r="H13" s="53"/>
      <c r="I13" s="646" t="s">
        <v>95</v>
      </c>
      <c r="J13" s="658"/>
      <c r="K13" s="200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328"/>
      <c r="AE13" s="201"/>
      <c r="AF13" s="201"/>
      <c r="AG13" s="282"/>
      <c r="AH13" s="252"/>
      <c r="AI13" s="584">
        <v>3273.35</v>
      </c>
      <c r="AJ13" s="597"/>
      <c r="AK13" s="21"/>
      <c r="AL13" s="151"/>
      <c r="AM13" s="284"/>
      <c r="AN13" s="203"/>
    </row>
    <row r="14" spans="1:40" s="97" customFormat="1" ht="15" customHeight="1">
      <c r="A14" s="655"/>
      <c r="B14" s="468"/>
      <c r="C14" s="212">
        <v>2009</v>
      </c>
      <c r="D14" s="67" t="s">
        <v>90</v>
      </c>
      <c r="E14" s="69"/>
      <c r="F14" s="33"/>
      <c r="G14" s="33"/>
      <c r="H14" s="33"/>
      <c r="I14" s="647"/>
      <c r="J14" s="658"/>
      <c r="K14" s="202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329"/>
      <c r="AE14" s="187"/>
      <c r="AF14" s="187"/>
      <c r="AG14" s="283"/>
      <c r="AH14" s="253"/>
      <c r="AI14" s="585"/>
      <c r="AJ14" s="597"/>
      <c r="AK14" s="21"/>
      <c r="AL14" s="151"/>
      <c r="AM14" s="284"/>
      <c r="AN14" s="203"/>
    </row>
    <row r="15" spans="1:40" s="97" customFormat="1" ht="12.75" customHeight="1">
      <c r="A15" s="655"/>
      <c r="B15" s="468"/>
      <c r="C15" s="212">
        <v>2012</v>
      </c>
      <c r="D15" s="67" t="s">
        <v>91</v>
      </c>
      <c r="E15" s="69"/>
      <c r="F15" s="33"/>
      <c r="G15" s="33"/>
      <c r="H15" s="33"/>
      <c r="I15" s="647"/>
      <c r="J15" s="658"/>
      <c r="K15" s="202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329"/>
      <c r="AE15" s="187"/>
      <c r="AF15" s="187"/>
      <c r="AG15" s="283"/>
      <c r="AH15" s="253"/>
      <c r="AI15" s="585"/>
      <c r="AJ15" s="597"/>
      <c r="AK15" s="21"/>
      <c r="AL15" s="151"/>
      <c r="AM15" s="284"/>
      <c r="AN15" s="203"/>
    </row>
    <row r="16" spans="1:40" s="97" customFormat="1" ht="12.75" customHeight="1" thickBot="1">
      <c r="A16" s="656"/>
      <c r="B16" s="469" t="s">
        <v>79</v>
      </c>
      <c r="C16" s="217">
        <v>2015</v>
      </c>
      <c r="D16" s="51" t="s">
        <v>92</v>
      </c>
      <c r="E16" s="51" t="s">
        <v>1</v>
      </c>
      <c r="F16" s="470">
        <v>26608.84</v>
      </c>
      <c r="G16" s="46">
        <v>0</v>
      </c>
      <c r="H16" s="185" t="s">
        <v>24</v>
      </c>
      <c r="I16" s="648"/>
      <c r="J16" s="659"/>
      <c r="K16" s="470">
        <v>309.57</v>
      </c>
      <c r="L16" s="471">
        <v>62.64</v>
      </c>
      <c r="M16" s="471">
        <v>592.64</v>
      </c>
      <c r="N16" s="471">
        <v>1636.68</v>
      </c>
      <c r="O16" s="471"/>
      <c r="P16" s="471"/>
      <c r="Q16" s="185" t="s">
        <v>24</v>
      </c>
      <c r="R16" s="471">
        <v>345.91</v>
      </c>
      <c r="S16" s="471"/>
      <c r="T16" s="471">
        <v>955.29</v>
      </c>
      <c r="U16" s="471"/>
      <c r="V16" s="471"/>
      <c r="W16" s="471"/>
      <c r="X16" s="471"/>
      <c r="Y16" s="471">
        <v>37.869999999999997</v>
      </c>
      <c r="Z16" s="471">
        <v>104.58</v>
      </c>
      <c r="AA16" s="471"/>
      <c r="AB16" s="471"/>
      <c r="AC16" s="611" t="s">
        <v>22</v>
      </c>
      <c r="AD16" s="612"/>
      <c r="AE16" s="471">
        <v>208.86</v>
      </c>
      <c r="AF16" s="471">
        <v>576.79999999999995</v>
      </c>
      <c r="AG16" s="472">
        <f>N16+T16+Z16+AF16</f>
        <v>3273.3500000000004</v>
      </c>
      <c r="AH16" s="254"/>
      <c r="AI16" s="586"/>
      <c r="AJ16" s="598"/>
      <c r="AK16" s="21"/>
      <c r="AL16" s="1" t="s">
        <v>77</v>
      </c>
      <c r="AM16" s="1" t="s">
        <v>78</v>
      </c>
      <c r="AN16" s="1"/>
    </row>
    <row r="17" spans="1:40" s="97" customFormat="1" ht="13.5" customHeight="1">
      <c r="A17" s="93"/>
      <c r="B17" s="93"/>
      <c r="C17" s="94"/>
      <c r="D17" s="95"/>
      <c r="E17" s="95"/>
      <c r="F17" s="86"/>
      <c r="G17" s="86"/>
      <c r="H17" s="86"/>
      <c r="I17" s="95"/>
      <c r="J17" s="96"/>
      <c r="K17" s="88"/>
      <c r="L17" s="87"/>
      <c r="M17" s="88"/>
      <c r="N17" s="88"/>
      <c r="O17" s="88"/>
      <c r="P17" s="88"/>
      <c r="Q17" s="88"/>
      <c r="R17" s="88"/>
      <c r="S17" s="88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276"/>
      <c r="AE17" s="87"/>
      <c r="AF17" s="87"/>
      <c r="AG17" s="87"/>
      <c r="AH17" s="87"/>
      <c r="AL17" s="1"/>
      <c r="AM17" s="284"/>
      <c r="AN17" s="203"/>
    </row>
    <row r="18" spans="1:40" s="308" customFormat="1">
      <c r="A18" s="301"/>
      <c r="B18" s="301"/>
      <c r="C18" s="302"/>
      <c r="D18" s="303"/>
      <c r="E18" s="303"/>
      <c r="F18" s="304"/>
      <c r="G18" s="304"/>
      <c r="H18" s="304"/>
      <c r="I18" s="303"/>
      <c r="J18" s="305"/>
      <c r="K18" s="306"/>
      <c r="L18" s="307"/>
      <c r="M18" s="306"/>
      <c r="N18" s="306"/>
      <c r="O18" s="306"/>
      <c r="P18" s="306"/>
      <c r="Q18" s="306"/>
      <c r="R18" s="306"/>
      <c r="S18" s="306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13"/>
      <c r="AE18" s="307"/>
      <c r="AF18" s="307"/>
      <c r="AG18" s="307"/>
      <c r="AH18" s="307"/>
      <c r="AL18" s="310"/>
      <c r="AM18" s="303"/>
      <c r="AN18" s="311"/>
    </row>
    <row r="19" spans="1:40" s="97" customFormat="1" ht="13.5" thickBot="1">
      <c r="A19" s="98"/>
      <c r="B19" s="98"/>
      <c r="C19" s="99"/>
      <c r="D19" s="90"/>
      <c r="E19" s="90"/>
      <c r="F19" s="89"/>
      <c r="G19" s="89"/>
      <c r="H19" s="89"/>
      <c r="I19" s="89"/>
      <c r="J19" s="100"/>
      <c r="K19" s="92"/>
      <c r="L19" s="91"/>
      <c r="M19" s="92"/>
      <c r="N19" s="92"/>
      <c r="O19" s="92"/>
      <c r="P19" s="92"/>
      <c r="Q19" s="92"/>
      <c r="R19" s="92"/>
      <c r="S19" s="92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25"/>
      <c r="AE19" s="91"/>
      <c r="AF19" s="91"/>
      <c r="AG19" s="91"/>
      <c r="AH19" s="87"/>
      <c r="AL19" s="151"/>
      <c r="AM19" s="284"/>
      <c r="AN19" s="203"/>
    </row>
    <row r="20" spans="1:40" s="97" customFormat="1">
      <c r="A20" s="660" t="s">
        <v>33</v>
      </c>
      <c r="B20" s="66"/>
      <c r="C20" s="66">
        <v>1988</v>
      </c>
      <c r="D20" s="67" t="s">
        <v>96</v>
      </c>
      <c r="E20" s="67"/>
      <c r="F20" s="53"/>
      <c r="G20" s="53"/>
      <c r="H20" s="53"/>
      <c r="I20" s="67"/>
      <c r="J20" s="34"/>
      <c r="K20" s="31"/>
      <c r="L20" s="48"/>
      <c r="M20" s="31"/>
      <c r="N20" s="31"/>
      <c r="O20" s="31"/>
      <c r="P20" s="31"/>
      <c r="Q20" s="31"/>
      <c r="R20" s="31"/>
      <c r="S20" s="31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326"/>
      <c r="AE20" s="48"/>
      <c r="AF20" s="48"/>
      <c r="AG20" s="127"/>
      <c r="AH20" s="87"/>
      <c r="AI20" s="590">
        <v>25651.08</v>
      </c>
      <c r="AL20" s="151"/>
      <c r="AM20" s="284"/>
      <c r="AN20" s="203"/>
    </row>
    <row r="21" spans="1:40" s="97" customFormat="1">
      <c r="A21" s="661"/>
      <c r="B21" s="65"/>
      <c r="C21" s="65">
        <v>1991</v>
      </c>
      <c r="D21" s="67" t="s">
        <v>97</v>
      </c>
      <c r="E21" s="67"/>
      <c r="F21" s="33"/>
      <c r="G21" s="171">
        <v>0</v>
      </c>
      <c r="H21" s="33"/>
      <c r="I21" s="67"/>
      <c r="J21" s="34"/>
      <c r="K21" s="31"/>
      <c r="L21" s="48"/>
      <c r="M21" s="31"/>
      <c r="N21" s="31"/>
      <c r="O21" s="31"/>
      <c r="P21" s="31"/>
      <c r="Q21" s="129"/>
      <c r="R21" s="129"/>
      <c r="S21" s="129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27"/>
      <c r="AE21" s="35"/>
      <c r="AF21" s="35"/>
      <c r="AG21" s="128"/>
      <c r="AH21" s="87"/>
      <c r="AI21" s="591"/>
      <c r="AL21" s="151"/>
      <c r="AM21" s="284"/>
      <c r="AN21" s="203"/>
    </row>
    <row r="22" spans="1:40" s="97" customFormat="1">
      <c r="A22" s="661"/>
      <c r="B22" s="65"/>
      <c r="C22" s="65">
        <v>1994</v>
      </c>
      <c r="D22" s="67" t="s">
        <v>98</v>
      </c>
      <c r="E22" s="67"/>
      <c r="F22" s="33"/>
      <c r="G22" s="171">
        <v>0</v>
      </c>
      <c r="H22" s="33"/>
      <c r="I22" s="67"/>
      <c r="J22" s="34"/>
      <c r="K22" s="31"/>
      <c r="L22" s="48"/>
      <c r="M22" s="31"/>
      <c r="N22" s="31"/>
      <c r="O22" s="31"/>
      <c r="P22" s="31"/>
      <c r="Q22" s="129"/>
      <c r="R22" s="129"/>
      <c r="S22" s="129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27"/>
      <c r="AE22" s="35"/>
      <c r="AF22" s="35"/>
      <c r="AG22" s="128"/>
      <c r="AH22" s="87"/>
      <c r="AI22" s="591"/>
      <c r="AL22" s="151"/>
      <c r="AM22" s="284"/>
      <c r="AN22" s="203"/>
    </row>
    <row r="23" spans="1:40" s="97" customFormat="1">
      <c r="A23" s="661"/>
      <c r="B23" s="65"/>
      <c r="C23" s="212">
        <v>1997</v>
      </c>
      <c r="D23" s="67" t="s">
        <v>99</v>
      </c>
      <c r="E23" s="67"/>
      <c r="F23" s="33"/>
      <c r="G23" s="171">
        <v>0</v>
      </c>
      <c r="H23" s="33"/>
      <c r="I23" s="67"/>
      <c r="J23" s="34"/>
      <c r="K23" s="31"/>
      <c r="L23" s="48"/>
      <c r="M23" s="31"/>
      <c r="N23" s="31"/>
      <c r="O23" s="31"/>
      <c r="P23" s="31"/>
      <c r="Q23" s="129"/>
      <c r="R23" s="129"/>
      <c r="S23" s="129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27"/>
      <c r="AE23" s="35"/>
      <c r="AF23" s="35"/>
      <c r="AG23" s="128"/>
      <c r="AH23" s="87"/>
      <c r="AI23" s="591"/>
      <c r="AL23" s="151"/>
      <c r="AM23" s="284"/>
      <c r="AN23" s="203"/>
    </row>
    <row r="24" spans="1:40" s="97" customFormat="1" ht="12.75" customHeight="1">
      <c r="A24" s="661"/>
      <c r="B24" s="14" t="s">
        <v>79</v>
      </c>
      <c r="C24" s="29">
        <v>2000</v>
      </c>
      <c r="D24" s="113" t="s">
        <v>100</v>
      </c>
      <c r="E24" s="114" t="s">
        <v>1</v>
      </c>
      <c r="F24" s="20">
        <v>4495.51</v>
      </c>
      <c r="G24" s="55">
        <v>0</v>
      </c>
      <c r="H24" s="17">
        <v>178.55</v>
      </c>
      <c r="I24" s="663" t="s">
        <v>103</v>
      </c>
      <c r="J24" s="666" t="s">
        <v>34</v>
      </c>
      <c r="K24" s="20">
        <v>101.37</v>
      </c>
      <c r="L24" s="24">
        <v>7.9</v>
      </c>
      <c r="M24" s="20">
        <v>151.91</v>
      </c>
      <c r="N24" s="20">
        <v>1914.56</v>
      </c>
      <c r="O24" s="20"/>
      <c r="P24" s="20"/>
      <c r="Q24" s="17">
        <v>2.3199999999999998</v>
      </c>
      <c r="R24" s="20">
        <v>58.44</v>
      </c>
      <c r="S24" s="20"/>
      <c r="T24" s="20">
        <v>736.53</v>
      </c>
      <c r="U24" s="20"/>
      <c r="V24" s="20"/>
      <c r="W24" s="20"/>
      <c r="X24" s="20"/>
      <c r="Y24" s="20">
        <v>11.94</v>
      </c>
      <c r="Z24" s="20">
        <v>150.47999999999999</v>
      </c>
      <c r="AA24" s="39"/>
      <c r="AB24" s="39"/>
      <c r="AC24" s="605" t="s">
        <v>22</v>
      </c>
      <c r="AD24" s="606"/>
      <c r="AE24" s="19">
        <v>81.53</v>
      </c>
      <c r="AF24" s="20">
        <v>1027.54</v>
      </c>
      <c r="AG24" s="262">
        <f>N24+T24+Z24+AF24</f>
        <v>3829.11</v>
      </c>
      <c r="AH24" s="87"/>
      <c r="AI24" s="591"/>
      <c r="AL24" s="151"/>
      <c r="AM24" s="284"/>
      <c r="AN24" s="203"/>
    </row>
    <row r="25" spans="1:40" s="97" customFormat="1" ht="15" customHeight="1">
      <c r="A25" s="661"/>
      <c r="B25" s="14" t="s">
        <v>79</v>
      </c>
      <c r="C25" s="29">
        <v>2003</v>
      </c>
      <c r="D25" s="113" t="s">
        <v>101</v>
      </c>
      <c r="E25" s="114" t="s">
        <v>1</v>
      </c>
      <c r="F25" s="20">
        <v>30639.599999999999</v>
      </c>
      <c r="G25" s="55">
        <v>0</v>
      </c>
      <c r="H25" s="32">
        <v>178.55</v>
      </c>
      <c r="I25" s="664"/>
      <c r="J25" s="667"/>
      <c r="K25" s="20">
        <v>438.47</v>
      </c>
      <c r="L25" s="24">
        <v>27</v>
      </c>
      <c r="M25" s="20">
        <v>809.78</v>
      </c>
      <c r="N25" s="20">
        <v>7130.23</v>
      </c>
      <c r="O25" s="20"/>
      <c r="P25" s="20"/>
      <c r="Q25" s="32">
        <v>2.3199999999999998</v>
      </c>
      <c r="R25" s="19">
        <v>398.31</v>
      </c>
      <c r="S25" s="24"/>
      <c r="T25" s="20">
        <v>3507.18</v>
      </c>
      <c r="U25" s="20"/>
      <c r="V25" s="20"/>
      <c r="W25" s="20"/>
      <c r="X25" s="20"/>
      <c r="Y25" s="20">
        <v>60.43</v>
      </c>
      <c r="Z25" s="20">
        <v>532.1</v>
      </c>
      <c r="AA25" s="39"/>
      <c r="AB25" s="39"/>
      <c r="AC25" s="607"/>
      <c r="AD25" s="608"/>
      <c r="AE25" s="24">
        <v>351.04</v>
      </c>
      <c r="AF25" s="20">
        <v>3090.96</v>
      </c>
      <c r="AG25" s="262">
        <f>N25+T25+Z25+AF25</f>
        <v>14260.470000000001</v>
      </c>
      <c r="AH25" s="88"/>
      <c r="AI25" s="591"/>
      <c r="AL25" s="151"/>
      <c r="AM25" s="284"/>
      <c r="AN25" s="203"/>
    </row>
    <row r="26" spans="1:40" s="97" customFormat="1" ht="15.75" customHeight="1" thickBot="1">
      <c r="A26" s="662"/>
      <c r="B26" s="50" t="s">
        <v>79</v>
      </c>
      <c r="C26" s="50">
        <v>2018</v>
      </c>
      <c r="D26" s="115" t="s">
        <v>102</v>
      </c>
      <c r="E26" s="115" t="s">
        <v>1</v>
      </c>
      <c r="F26" s="44">
        <v>170220</v>
      </c>
      <c r="G26" s="46">
        <v>0</v>
      </c>
      <c r="H26" s="79" t="s">
        <v>26</v>
      </c>
      <c r="I26" s="665"/>
      <c r="J26" s="668"/>
      <c r="K26" s="44">
        <v>1736.87</v>
      </c>
      <c r="L26" s="45">
        <v>83.25</v>
      </c>
      <c r="M26" s="44">
        <v>1653.42</v>
      </c>
      <c r="N26" s="44">
        <v>3780.75</v>
      </c>
      <c r="O26" s="44"/>
      <c r="P26" s="44"/>
      <c r="Q26" s="47"/>
      <c r="R26" s="47"/>
      <c r="S26" s="47"/>
      <c r="T26" s="49"/>
      <c r="U26" s="49"/>
      <c r="V26" s="49"/>
      <c r="W26" s="49"/>
      <c r="X26" s="49"/>
      <c r="Y26" s="44">
        <v>336.13</v>
      </c>
      <c r="Z26" s="44">
        <v>768.6</v>
      </c>
      <c r="AA26" s="71"/>
      <c r="AB26" s="71"/>
      <c r="AC26" s="609"/>
      <c r="AD26" s="610"/>
      <c r="AE26" s="45">
        <v>1317.29</v>
      </c>
      <c r="AF26" s="44">
        <v>3012.15</v>
      </c>
      <c r="AG26" s="279">
        <f>N26+T26+Z26+AF26</f>
        <v>7561.5</v>
      </c>
      <c r="AH26" s="251"/>
      <c r="AI26" s="592"/>
      <c r="AL26" s="151" t="s">
        <v>162</v>
      </c>
      <c r="AM26" s="284"/>
      <c r="AN26" s="203"/>
    </row>
    <row r="27" spans="1:40" s="97" customFormat="1">
      <c r="A27" s="93"/>
      <c r="B27" s="161"/>
      <c r="C27" s="94"/>
      <c r="D27" s="95"/>
      <c r="E27" s="95"/>
      <c r="F27" s="86"/>
      <c r="G27" s="86"/>
      <c r="H27" s="86"/>
      <c r="I27" s="95"/>
      <c r="J27" s="96"/>
      <c r="K27" s="88"/>
      <c r="L27" s="87"/>
      <c r="M27" s="88"/>
      <c r="N27" s="88"/>
      <c r="O27" s="88"/>
      <c r="P27" s="88"/>
      <c r="Q27" s="88"/>
      <c r="R27" s="88"/>
      <c r="S27" s="88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276"/>
      <c r="AE27" s="87"/>
      <c r="AF27" s="87"/>
      <c r="AG27" s="87"/>
      <c r="AH27" s="87"/>
      <c r="AI27" s="278"/>
      <c r="AL27" s="151"/>
      <c r="AM27" s="284"/>
      <c r="AN27" s="203"/>
    </row>
    <row r="28" spans="1:40" s="308" customFormat="1">
      <c r="A28" s="301"/>
      <c r="B28" s="301"/>
      <c r="C28" s="302"/>
      <c r="D28" s="303"/>
      <c r="E28" s="303"/>
      <c r="F28" s="304"/>
      <c r="G28" s="304"/>
      <c r="H28" s="304"/>
      <c r="I28" s="303"/>
      <c r="J28" s="305"/>
      <c r="K28" s="306"/>
      <c r="L28" s="307"/>
      <c r="M28" s="306"/>
      <c r="N28" s="306"/>
      <c r="O28" s="306"/>
      <c r="P28" s="306"/>
      <c r="Q28" s="306"/>
      <c r="R28" s="306"/>
      <c r="S28" s="306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13"/>
      <c r="AE28" s="307"/>
      <c r="AF28" s="307"/>
      <c r="AG28" s="307"/>
      <c r="AH28" s="307"/>
      <c r="AI28" s="314"/>
      <c r="AL28" s="310"/>
      <c r="AM28" s="303"/>
      <c r="AN28" s="311"/>
    </row>
    <row r="29" spans="1:40" s="97" customFormat="1" ht="13.5" thickBot="1">
      <c r="A29" s="93"/>
      <c r="B29" s="93"/>
      <c r="C29" s="99"/>
      <c r="D29" s="95"/>
      <c r="E29" s="90"/>
      <c r="F29" s="86"/>
      <c r="G29" s="86"/>
      <c r="H29" s="86"/>
      <c r="I29" s="95"/>
      <c r="J29" s="96"/>
      <c r="K29" s="88"/>
      <c r="L29" s="87"/>
      <c r="M29" s="88"/>
      <c r="N29" s="88"/>
      <c r="O29" s="88"/>
      <c r="P29" s="88"/>
      <c r="Q29" s="88"/>
      <c r="R29" s="88"/>
      <c r="S29" s="88"/>
      <c r="T29" s="87"/>
      <c r="U29" s="87"/>
      <c r="V29" s="87"/>
      <c r="W29" s="87"/>
      <c r="X29" s="87"/>
      <c r="Y29" s="87"/>
      <c r="Z29" s="87"/>
      <c r="AA29" s="91"/>
      <c r="AB29" s="91"/>
      <c r="AC29" s="91"/>
      <c r="AD29" s="276"/>
      <c r="AE29" s="87"/>
      <c r="AF29" s="87"/>
      <c r="AG29" s="87"/>
      <c r="AH29" s="87"/>
      <c r="AI29" s="278"/>
      <c r="AL29" s="151"/>
      <c r="AM29" s="284"/>
      <c r="AN29" s="203"/>
    </row>
    <row r="30" spans="1:40" s="97" customFormat="1" ht="15" customHeight="1">
      <c r="A30" s="519" t="s">
        <v>43</v>
      </c>
      <c r="B30" s="162" t="s">
        <v>79</v>
      </c>
      <c r="C30" s="22">
        <v>2015</v>
      </c>
      <c r="D30" s="119" t="s">
        <v>60</v>
      </c>
      <c r="E30" s="118" t="s">
        <v>0</v>
      </c>
      <c r="F30" s="73">
        <v>35909.620000000003</v>
      </c>
      <c r="G30" s="73">
        <v>5909.62</v>
      </c>
      <c r="H30" s="198" t="s">
        <v>24</v>
      </c>
      <c r="I30" s="642" t="s">
        <v>105</v>
      </c>
      <c r="J30" s="644" t="s">
        <v>44</v>
      </c>
      <c r="K30" s="143">
        <v>780.79</v>
      </c>
      <c r="L30" s="74">
        <v>388.72</v>
      </c>
      <c r="M30" s="143">
        <v>782.07</v>
      </c>
      <c r="N30" s="143">
        <v>2281.4699999999998</v>
      </c>
      <c r="O30" s="143"/>
      <c r="P30" s="143"/>
      <c r="Q30" s="144" t="s">
        <v>24</v>
      </c>
      <c r="R30" s="143">
        <v>466.83</v>
      </c>
      <c r="S30" s="143"/>
      <c r="T30" s="74">
        <v>1137.72</v>
      </c>
      <c r="U30" s="74"/>
      <c r="V30" s="74"/>
      <c r="W30" s="74"/>
      <c r="X30" s="74"/>
      <c r="Y30" s="143">
        <v>191.92</v>
      </c>
      <c r="Z30" s="143">
        <v>559.87</v>
      </c>
      <c r="AA30" s="20"/>
      <c r="AB30" s="20"/>
      <c r="AC30" s="617" t="s">
        <v>22</v>
      </c>
      <c r="AD30" s="618"/>
      <c r="AE30" s="74">
        <v>200.15</v>
      </c>
      <c r="AF30" s="143">
        <v>583.88</v>
      </c>
      <c r="AG30" s="275">
        <f>N30+T30+Z30+AF30</f>
        <v>4562.9399999999996</v>
      </c>
      <c r="AH30" s="255"/>
      <c r="AI30" s="581">
        <v>5238.66</v>
      </c>
      <c r="AL30" s="151"/>
      <c r="AM30" s="284"/>
      <c r="AN30" s="203"/>
    </row>
    <row r="31" spans="1:40" s="97" customFormat="1" ht="15.75" customHeight="1" thickBot="1">
      <c r="A31" s="521"/>
      <c r="B31" s="50" t="s">
        <v>79</v>
      </c>
      <c r="C31" s="50">
        <v>2017</v>
      </c>
      <c r="D31" s="210" t="s">
        <v>104</v>
      </c>
      <c r="E31" s="51" t="s">
        <v>1</v>
      </c>
      <c r="F31" s="71">
        <v>18467.550000000003</v>
      </c>
      <c r="G31" s="43">
        <v>5909.62</v>
      </c>
      <c r="H31" s="79" t="s">
        <v>26</v>
      </c>
      <c r="I31" s="643"/>
      <c r="J31" s="645"/>
      <c r="K31" s="71">
        <v>251.74</v>
      </c>
      <c r="L31" s="72">
        <v>110.71</v>
      </c>
      <c r="M31" s="71">
        <v>141.03</v>
      </c>
      <c r="N31" s="71">
        <v>337.86</v>
      </c>
      <c r="O31" s="71"/>
      <c r="P31" s="71"/>
      <c r="Q31" s="47"/>
      <c r="R31" s="47"/>
      <c r="S31" s="47"/>
      <c r="T31" s="49"/>
      <c r="U31" s="285"/>
      <c r="V31" s="285"/>
      <c r="W31" s="285"/>
      <c r="X31" s="285"/>
      <c r="Y31" s="71">
        <v>38.99</v>
      </c>
      <c r="Z31" s="71">
        <v>93.41</v>
      </c>
      <c r="AA31" s="71"/>
      <c r="AB31" s="71"/>
      <c r="AC31" s="615"/>
      <c r="AD31" s="616"/>
      <c r="AE31" s="45">
        <v>102.04</v>
      </c>
      <c r="AF31" s="71">
        <v>244.45</v>
      </c>
      <c r="AG31" s="263">
        <f>N31+T31+Z31+AF31</f>
        <v>675.72</v>
      </c>
      <c r="AH31" s="92"/>
      <c r="AI31" s="583"/>
      <c r="AL31" s="151"/>
      <c r="AM31" s="284"/>
      <c r="AN31" s="203"/>
    </row>
    <row r="32" spans="1:40" s="97" customFormat="1">
      <c r="A32" s="93"/>
      <c r="B32" s="93"/>
      <c r="C32" s="94"/>
      <c r="D32" s="95"/>
      <c r="E32" s="95"/>
      <c r="F32" s="86"/>
      <c r="G32" s="86"/>
      <c r="H32" s="86"/>
      <c r="I32" s="95"/>
      <c r="J32" s="96"/>
      <c r="K32" s="88"/>
      <c r="L32" s="87"/>
      <c r="M32" s="88"/>
      <c r="N32" s="88"/>
      <c r="O32" s="88"/>
      <c r="P32" s="88"/>
      <c r="Q32" s="88"/>
      <c r="R32" s="88"/>
      <c r="S32" s="88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276"/>
      <c r="AE32" s="87"/>
      <c r="AF32" s="87"/>
      <c r="AG32" s="276"/>
      <c r="AH32" s="87"/>
      <c r="AK32" s="151"/>
      <c r="AL32" s="95"/>
      <c r="AM32" s="203"/>
    </row>
    <row r="33" spans="1:39" s="308" customFormat="1">
      <c r="A33" s="301"/>
      <c r="B33" s="301"/>
      <c r="C33" s="302"/>
      <c r="D33" s="303"/>
      <c r="E33" s="303"/>
      <c r="F33" s="304"/>
      <c r="G33" s="304"/>
      <c r="H33" s="304"/>
      <c r="I33" s="303"/>
      <c r="J33" s="305"/>
      <c r="K33" s="306"/>
      <c r="L33" s="307"/>
      <c r="M33" s="306"/>
      <c r="N33" s="306"/>
      <c r="O33" s="306"/>
      <c r="P33" s="306"/>
      <c r="Q33" s="306"/>
      <c r="R33" s="306"/>
      <c r="S33" s="306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13"/>
      <c r="AE33" s="307"/>
      <c r="AF33" s="307"/>
      <c r="AG33" s="313"/>
      <c r="AH33" s="307"/>
      <c r="AK33" s="310"/>
      <c r="AL33" s="303"/>
      <c r="AM33" s="311"/>
    </row>
    <row r="34" spans="1:39" s="97" customFormat="1" ht="13.5" thickBot="1">
      <c r="A34" s="93"/>
      <c r="B34" s="93"/>
      <c r="C34" s="94"/>
      <c r="D34" s="95"/>
      <c r="E34" s="95"/>
      <c r="F34" s="86"/>
      <c r="G34" s="86"/>
      <c r="H34" s="86"/>
      <c r="I34" s="95"/>
      <c r="J34" s="96"/>
      <c r="K34" s="88"/>
      <c r="L34" s="87"/>
      <c r="M34" s="88"/>
      <c r="N34" s="88"/>
      <c r="O34" s="88"/>
      <c r="P34" s="88"/>
      <c r="Q34" s="88"/>
      <c r="R34" s="88"/>
      <c r="S34" s="88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276"/>
      <c r="AE34" s="87"/>
      <c r="AF34" s="87"/>
      <c r="AG34" s="276"/>
      <c r="AH34" s="87"/>
      <c r="AK34" s="151"/>
      <c r="AL34" s="95"/>
      <c r="AM34" s="203"/>
    </row>
    <row r="35" spans="1:39" s="97" customFormat="1" ht="13.5" thickBot="1">
      <c r="A35" s="315" t="s">
        <v>47</v>
      </c>
      <c r="B35" s="14" t="s">
        <v>79</v>
      </c>
      <c r="C35" s="158">
        <v>2015</v>
      </c>
      <c r="D35" s="56" t="s">
        <v>106</v>
      </c>
      <c r="E35" s="56" t="s">
        <v>0</v>
      </c>
      <c r="F35" s="18">
        <v>41903.519999999997</v>
      </c>
      <c r="G35" s="17">
        <v>7142.18</v>
      </c>
      <c r="H35" s="186" t="s">
        <v>24</v>
      </c>
      <c r="I35" s="63" t="s">
        <v>107</v>
      </c>
      <c r="J35" s="70" t="s">
        <v>48</v>
      </c>
      <c r="K35" s="18">
        <v>718.3</v>
      </c>
      <c r="L35" s="19">
        <v>351.63</v>
      </c>
      <c r="M35" s="18">
        <v>815.79</v>
      </c>
      <c r="N35" s="18">
        <v>2239.87</v>
      </c>
      <c r="O35" s="18"/>
      <c r="P35" s="18"/>
      <c r="Q35" s="58" t="s">
        <v>24</v>
      </c>
      <c r="R35" s="18">
        <v>449.12</v>
      </c>
      <c r="S35" s="18"/>
      <c r="T35" s="19">
        <v>1233.1199999999999</v>
      </c>
      <c r="U35" s="19"/>
      <c r="V35" s="19"/>
      <c r="W35" s="19"/>
      <c r="X35" s="19"/>
      <c r="Y35" s="18">
        <v>77.760000000000005</v>
      </c>
      <c r="Z35" s="18">
        <v>213.5</v>
      </c>
      <c r="AA35" s="18"/>
      <c r="AB35" s="18"/>
      <c r="AC35" s="619" t="s">
        <v>22</v>
      </c>
      <c r="AD35" s="620"/>
      <c r="AE35" s="19">
        <v>288.91000000000003</v>
      </c>
      <c r="AF35" s="145">
        <v>793.24</v>
      </c>
      <c r="AG35" s="277">
        <f>N35+T35+Z35+AF35</f>
        <v>4479.7299999999996</v>
      </c>
      <c r="AH35" s="87"/>
      <c r="AI35" s="21"/>
      <c r="AJ35" s="21"/>
      <c r="AK35" s="151"/>
      <c r="AL35" s="151"/>
      <c r="AM35" s="203"/>
    </row>
    <row r="36" spans="1:39" s="97" customFormat="1">
      <c r="A36" s="93"/>
      <c r="B36" s="93"/>
      <c r="C36" s="94"/>
      <c r="D36" s="95"/>
      <c r="E36" s="95"/>
      <c r="F36" s="86"/>
      <c r="G36" s="86"/>
      <c r="H36" s="86"/>
      <c r="I36" s="95"/>
      <c r="J36" s="96"/>
      <c r="K36" s="88"/>
      <c r="L36" s="87"/>
      <c r="M36" s="88"/>
      <c r="N36" s="88"/>
      <c r="O36" s="88"/>
      <c r="P36" s="88"/>
      <c r="Q36" s="88"/>
      <c r="R36" s="88"/>
      <c r="S36" s="88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276"/>
      <c r="AE36" s="87"/>
      <c r="AF36" s="87"/>
      <c r="AG36" s="87"/>
      <c r="AH36" s="87"/>
      <c r="AK36" s="151"/>
      <c r="AL36" s="95"/>
      <c r="AM36" s="203"/>
    </row>
    <row r="37" spans="1:39" s="308" customFormat="1">
      <c r="A37" s="301"/>
      <c r="B37" s="301"/>
      <c r="C37" s="302"/>
      <c r="D37" s="303"/>
      <c r="E37" s="303"/>
      <c r="F37" s="304"/>
      <c r="G37" s="304"/>
      <c r="H37" s="304"/>
      <c r="I37" s="303"/>
      <c r="J37" s="305"/>
      <c r="K37" s="306"/>
      <c r="L37" s="307"/>
      <c r="M37" s="306"/>
      <c r="N37" s="306"/>
      <c r="O37" s="306"/>
      <c r="P37" s="306"/>
      <c r="Q37" s="306"/>
      <c r="R37" s="306"/>
      <c r="S37" s="306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13"/>
      <c r="AE37" s="307"/>
      <c r="AF37" s="307"/>
      <c r="AG37" s="307"/>
      <c r="AH37" s="307"/>
      <c r="AK37" s="310"/>
      <c r="AL37" s="303"/>
      <c r="AM37" s="311"/>
    </row>
    <row r="38" spans="1:39" s="97" customFormat="1" ht="13.5" thickBot="1">
      <c r="A38" s="93"/>
      <c r="B38" s="93"/>
      <c r="C38" s="99"/>
      <c r="D38" s="95"/>
      <c r="E38" s="95"/>
      <c r="F38" s="86"/>
      <c r="G38" s="86"/>
      <c r="H38" s="86"/>
      <c r="I38" s="95"/>
      <c r="J38" s="96"/>
      <c r="K38" s="88"/>
      <c r="L38" s="87"/>
      <c r="M38" s="88"/>
      <c r="N38" s="88"/>
      <c r="O38" s="88"/>
      <c r="P38" s="88"/>
      <c r="Q38" s="88"/>
      <c r="R38" s="88"/>
      <c r="S38" s="88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276"/>
      <c r="AE38" s="87"/>
      <c r="AF38" s="87"/>
      <c r="AG38" s="87"/>
      <c r="AH38" s="87"/>
      <c r="AK38" s="151"/>
      <c r="AL38" s="95"/>
      <c r="AM38" s="203"/>
    </row>
    <row r="39" spans="1:39" s="97" customFormat="1" ht="12.75" customHeight="1">
      <c r="A39" s="474" t="s">
        <v>50</v>
      </c>
      <c r="B39" s="81"/>
      <c r="C39" s="207">
        <v>2000</v>
      </c>
      <c r="D39" s="82" t="s">
        <v>108</v>
      </c>
      <c r="E39" s="82"/>
      <c r="F39" s="83"/>
      <c r="G39" s="83">
        <v>302.07</v>
      </c>
      <c r="H39" s="83"/>
      <c r="I39" s="630" t="s">
        <v>118</v>
      </c>
      <c r="J39" s="676" t="s">
        <v>51</v>
      </c>
      <c r="K39" s="75"/>
      <c r="L39" s="77">
        <v>95.79</v>
      </c>
      <c r="M39" s="75"/>
      <c r="N39" s="75"/>
      <c r="O39" s="75"/>
      <c r="P39" s="75"/>
      <c r="Q39" s="75">
        <v>5.01</v>
      </c>
      <c r="R39" s="75"/>
      <c r="S39" s="75"/>
      <c r="T39" s="77"/>
      <c r="U39" s="77"/>
      <c r="V39" s="77"/>
      <c r="W39" s="77"/>
      <c r="X39" s="77"/>
      <c r="Y39" s="77"/>
      <c r="Z39" s="77"/>
      <c r="AA39" s="286"/>
      <c r="AB39" s="286"/>
      <c r="AC39" s="621" t="s">
        <v>22</v>
      </c>
      <c r="AD39" s="622"/>
      <c r="AE39" s="77"/>
      <c r="AF39" s="77"/>
      <c r="AG39" s="148"/>
      <c r="AH39" s="256"/>
      <c r="AI39" s="593">
        <f>AG40+AG41+AG42+AG43+AG45</f>
        <v>16536.77</v>
      </c>
      <c r="AK39" s="21"/>
      <c r="AL39" s="151"/>
      <c r="AM39" s="284"/>
    </row>
    <row r="40" spans="1:39" s="97" customFormat="1" ht="13.5" customHeight="1">
      <c r="A40" s="475"/>
      <c r="B40" s="14" t="s">
        <v>79</v>
      </c>
      <c r="C40" s="213">
        <v>2003</v>
      </c>
      <c r="D40" s="52" t="s">
        <v>109</v>
      </c>
      <c r="E40" s="114" t="s">
        <v>1</v>
      </c>
      <c r="F40" s="20">
        <v>7410.96</v>
      </c>
      <c r="G40" s="55">
        <v>0</v>
      </c>
      <c r="H40" s="32">
        <v>469.55</v>
      </c>
      <c r="I40" s="631"/>
      <c r="J40" s="677"/>
      <c r="K40" s="20">
        <v>139.76</v>
      </c>
      <c r="L40" s="24">
        <v>27</v>
      </c>
      <c r="M40" s="20">
        <v>209.1</v>
      </c>
      <c r="N40" s="20">
        <v>1836.61</v>
      </c>
      <c r="O40" s="20"/>
      <c r="P40" s="20"/>
      <c r="Q40" s="32">
        <v>6.1</v>
      </c>
      <c r="R40" s="20">
        <v>96.34</v>
      </c>
      <c r="S40" s="20"/>
      <c r="T40" s="20">
        <v>846.19</v>
      </c>
      <c r="U40" s="20"/>
      <c r="V40" s="20"/>
      <c r="W40" s="20"/>
      <c r="X40" s="20"/>
      <c r="Y40" s="20">
        <v>18.059999999999999</v>
      </c>
      <c r="Z40" s="20">
        <v>158.63</v>
      </c>
      <c r="AA40" s="39"/>
      <c r="AB40" s="39"/>
      <c r="AC40" s="623"/>
      <c r="AD40" s="624"/>
      <c r="AE40" s="19">
        <v>94.71</v>
      </c>
      <c r="AF40" s="20">
        <v>831.88</v>
      </c>
      <c r="AG40" s="272">
        <f>N40+T40+Z40+AF40</f>
        <v>3673.3100000000004</v>
      </c>
      <c r="AH40" s="257"/>
      <c r="AI40" s="594"/>
      <c r="AK40" s="21"/>
      <c r="AL40" s="284"/>
      <c r="AM40" s="284"/>
    </row>
    <row r="41" spans="1:39" s="97" customFormat="1" ht="15" customHeight="1">
      <c r="A41" s="475"/>
      <c r="B41" s="14" t="s">
        <v>79</v>
      </c>
      <c r="C41" s="213">
        <v>2006</v>
      </c>
      <c r="D41" s="52" t="s">
        <v>110</v>
      </c>
      <c r="E41" s="114" t="s">
        <v>1</v>
      </c>
      <c r="F41" s="20">
        <v>7410.96</v>
      </c>
      <c r="G41" s="55">
        <v>0</v>
      </c>
      <c r="H41" s="55">
        <v>0</v>
      </c>
      <c r="I41" s="631"/>
      <c r="J41" s="677"/>
      <c r="K41" s="20">
        <v>147.72999999999999</v>
      </c>
      <c r="L41" s="19">
        <v>32</v>
      </c>
      <c r="M41" s="18">
        <v>212.07</v>
      </c>
      <c r="N41" s="20">
        <v>1351.08</v>
      </c>
      <c r="O41" s="20"/>
      <c r="P41" s="20"/>
      <c r="Q41" s="55">
        <v>0</v>
      </c>
      <c r="R41" s="20">
        <v>96.34</v>
      </c>
      <c r="S41" s="20"/>
      <c r="T41" s="20">
        <v>613.78</v>
      </c>
      <c r="U41" s="20"/>
      <c r="V41" s="20"/>
      <c r="W41" s="20"/>
      <c r="X41" s="20"/>
      <c r="Y41" s="20">
        <v>18.18</v>
      </c>
      <c r="Z41" s="20">
        <v>115.82</v>
      </c>
      <c r="AA41" s="39"/>
      <c r="AB41" s="39"/>
      <c r="AC41" s="623"/>
      <c r="AD41" s="624"/>
      <c r="AE41" s="19">
        <v>97.55</v>
      </c>
      <c r="AF41" s="20">
        <v>621.48</v>
      </c>
      <c r="AG41" s="272">
        <f t="shared" ref="AG41:AG42" si="0">N41+T41+Z41+AF41</f>
        <v>2702.16</v>
      </c>
      <c r="AH41" s="257"/>
      <c r="AI41" s="594"/>
      <c r="AK41" s="21"/>
      <c r="AL41" s="151"/>
      <c r="AM41" s="284"/>
    </row>
    <row r="42" spans="1:39" s="97" customFormat="1" ht="15" customHeight="1">
      <c r="A42" s="475"/>
      <c r="B42" s="14" t="s">
        <v>79</v>
      </c>
      <c r="C42" s="207">
        <v>2009</v>
      </c>
      <c r="D42" s="52" t="s">
        <v>111</v>
      </c>
      <c r="E42" s="114" t="s">
        <v>1</v>
      </c>
      <c r="F42" s="20">
        <v>7410.96</v>
      </c>
      <c r="G42" s="55">
        <v>0</v>
      </c>
      <c r="H42" s="17">
        <v>421.89</v>
      </c>
      <c r="I42" s="631"/>
      <c r="J42" s="677"/>
      <c r="K42" s="20">
        <v>147.72999999999999</v>
      </c>
      <c r="L42" s="19">
        <v>33</v>
      </c>
      <c r="M42" s="18">
        <v>211.07</v>
      </c>
      <c r="N42" s="20">
        <v>1036.54</v>
      </c>
      <c r="O42" s="20"/>
      <c r="P42" s="20"/>
      <c r="Q42" s="17">
        <v>5.48</v>
      </c>
      <c r="R42" s="20">
        <v>96.34</v>
      </c>
      <c r="S42" s="20"/>
      <c r="T42" s="20">
        <v>499.18</v>
      </c>
      <c r="U42" s="20"/>
      <c r="V42" s="20"/>
      <c r="W42" s="20"/>
      <c r="X42" s="20"/>
      <c r="Y42" s="20">
        <v>17.739999999999998</v>
      </c>
      <c r="Z42" s="20">
        <v>91.92</v>
      </c>
      <c r="AA42" s="39"/>
      <c r="AB42" s="39"/>
      <c r="AC42" s="623"/>
      <c r="AD42" s="624"/>
      <c r="AE42" s="19">
        <v>96.99</v>
      </c>
      <c r="AF42" s="20">
        <v>502.54</v>
      </c>
      <c r="AG42" s="272">
        <f t="shared" si="0"/>
        <v>2130.1800000000003</v>
      </c>
      <c r="AH42" s="257"/>
      <c r="AI42" s="594"/>
      <c r="AK42" s="21"/>
      <c r="AL42" s="151"/>
      <c r="AM42" s="284"/>
    </row>
    <row r="43" spans="1:39" s="97" customFormat="1" ht="15" customHeight="1">
      <c r="A43" s="475"/>
      <c r="B43" s="14" t="s">
        <v>79</v>
      </c>
      <c r="C43" s="215">
        <v>2012</v>
      </c>
      <c r="D43" s="52" t="s">
        <v>112</v>
      </c>
      <c r="E43" s="114" t="s">
        <v>1</v>
      </c>
      <c r="F43" s="39">
        <v>15439.5</v>
      </c>
      <c r="G43" s="37">
        <v>302.7</v>
      </c>
      <c r="H43" s="37"/>
      <c r="I43" s="631"/>
      <c r="J43" s="677"/>
      <c r="K43" s="39">
        <v>273.06</v>
      </c>
      <c r="L43" s="41">
        <v>90.9</v>
      </c>
      <c r="M43" s="54">
        <v>382.87</v>
      </c>
      <c r="N43" s="39">
        <v>1375.31</v>
      </c>
      <c r="O43" s="39"/>
      <c r="P43" s="39"/>
      <c r="Q43" s="189"/>
      <c r="R43" s="39">
        <v>200.71</v>
      </c>
      <c r="S43" s="39"/>
      <c r="T43" s="39">
        <v>720.97</v>
      </c>
      <c r="U43" s="39"/>
      <c r="V43" s="39"/>
      <c r="W43" s="39"/>
      <c r="X43" s="39"/>
      <c r="Y43" s="39">
        <v>68.08</v>
      </c>
      <c r="Z43" s="39">
        <v>244.55</v>
      </c>
      <c r="AA43" s="39"/>
      <c r="AB43" s="39"/>
      <c r="AC43" s="623"/>
      <c r="AD43" s="624"/>
      <c r="AE43" s="41">
        <v>114.08</v>
      </c>
      <c r="AF43" s="39">
        <v>409.79</v>
      </c>
      <c r="AG43" s="272">
        <f>N43+T43+Z43+AF43</f>
        <v>2750.62</v>
      </c>
      <c r="AH43" s="257"/>
      <c r="AI43" s="594"/>
      <c r="AK43" s="21"/>
      <c r="AL43" s="151"/>
      <c r="AM43" s="284"/>
    </row>
    <row r="44" spans="1:39" s="97" customFormat="1" ht="15" customHeight="1">
      <c r="A44" s="475"/>
      <c r="B44" s="14" t="s">
        <v>79</v>
      </c>
      <c r="C44" s="22">
        <v>2015</v>
      </c>
      <c r="D44" s="56" t="s">
        <v>113</v>
      </c>
      <c r="E44" s="56" t="s">
        <v>1</v>
      </c>
      <c r="F44" s="18">
        <v>15439.5</v>
      </c>
      <c r="G44" s="17">
        <v>302.7</v>
      </c>
      <c r="H44" s="186" t="s">
        <v>24</v>
      </c>
      <c r="I44" s="631"/>
      <c r="J44" s="677"/>
      <c r="K44" s="18">
        <v>266.10000000000002</v>
      </c>
      <c r="L44" s="19">
        <v>90.9</v>
      </c>
      <c r="M44" s="18">
        <v>375.91</v>
      </c>
      <c r="N44" s="18">
        <v>1070.3399999999999</v>
      </c>
      <c r="O44" s="18"/>
      <c r="P44" s="18"/>
      <c r="Q44" s="186" t="s">
        <v>24</v>
      </c>
      <c r="R44" s="18">
        <v>200.71</v>
      </c>
      <c r="S44" s="18"/>
      <c r="T44" s="18">
        <v>571.49</v>
      </c>
      <c r="U44" s="18"/>
      <c r="V44" s="18"/>
      <c r="W44" s="18"/>
      <c r="X44" s="18"/>
      <c r="Y44" s="18">
        <v>65.25</v>
      </c>
      <c r="Z44" s="18">
        <v>185.79</v>
      </c>
      <c r="AA44" s="39"/>
      <c r="AB44" s="39"/>
      <c r="AC44" s="623"/>
      <c r="AD44" s="624"/>
      <c r="AE44" s="19">
        <v>109.95</v>
      </c>
      <c r="AF44" s="18">
        <v>313.06</v>
      </c>
      <c r="AG44" s="273">
        <f t="shared" ref="AG44:AG45" si="1">N44+T44+Z44+AF44</f>
        <v>2140.6799999999998</v>
      </c>
      <c r="AH44" s="257"/>
      <c r="AI44" s="594"/>
      <c r="AK44" s="21"/>
      <c r="AL44" s="151"/>
      <c r="AM44" s="284"/>
    </row>
    <row r="45" spans="1:39" s="97" customFormat="1" ht="15.75" customHeight="1" thickBot="1">
      <c r="A45" s="475"/>
      <c r="B45" s="50" t="s">
        <v>79</v>
      </c>
      <c r="C45" s="42">
        <v>2015</v>
      </c>
      <c r="D45" s="210" t="s">
        <v>114</v>
      </c>
      <c r="E45" s="210" t="s">
        <v>22</v>
      </c>
      <c r="F45" s="71">
        <v>15439.5</v>
      </c>
      <c r="G45" s="46">
        <v>0</v>
      </c>
      <c r="H45" s="190" t="s">
        <v>24</v>
      </c>
      <c r="I45" s="632"/>
      <c r="J45" s="677"/>
      <c r="K45" s="71">
        <v>732.42</v>
      </c>
      <c r="L45" s="46">
        <v>0</v>
      </c>
      <c r="M45" s="71">
        <v>933.13</v>
      </c>
      <c r="N45" s="71">
        <v>2640.25</v>
      </c>
      <c r="O45" s="71"/>
      <c r="P45" s="71"/>
      <c r="Q45" s="190" t="s">
        <v>24</v>
      </c>
      <c r="R45" s="71">
        <v>200.71</v>
      </c>
      <c r="S45" s="71"/>
      <c r="T45" s="71">
        <v>567.9</v>
      </c>
      <c r="U45" s="71"/>
      <c r="V45" s="71"/>
      <c r="W45" s="71"/>
      <c r="X45" s="71"/>
      <c r="Y45" s="71">
        <v>176.65</v>
      </c>
      <c r="Z45" s="71">
        <v>499.82</v>
      </c>
      <c r="AA45" s="71"/>
      <c r="AB45" s="71"/>
      <c r="AC45" s="625"/>
      <c r="AD45" s="626"/>
      <c r="AE45" s="72">
        <v>555.77</v>
      </c>
      <c r="AF45" s="71">
        <v>1572.53</v>
      </c>
      <c r="AG45" s="274">
        <f t="shared" si="1"/>
        <v>5280.5</v>
      </c>
      <c r="AH45" s="251"/>
      <c r="AI45" s="595"/>
      <c r="AK45" s="21"/>
      <c r="AL45" s="151"/>
      <c r="AM45" s="284"/>
    </row>
    <row r="46" spans="1:39" s="97" customFormat="1" ht="13.5" customHeight="1">
      <c r="A46" s="475"/>
      <c r="B46" s="162" t="s">
        <v>79</v>
      </c>
      <c r="C46" s="22">
        <v>2004</v>
      </c>
      <c r="D46" s="52" t="s">
        <v>61</v>
      </c>
      <c r="E46" s="52" t="s">
        <v>0</v>
      </c>
      <c r="F46" s="480" t="s">
        <v>180</v>
      </c>
      <c r="G46" s="481"/>
      <c r="H46" s="482"/>
      <c r="I46" s="627" t="s">
        <v>119</v>
      </c>
      <c r="J46" s="677"/>
      <c r="K46" s="489" t="s">
        <v>180</v>
      </c>
      <c r="L46" s="490"/>
      <c r="M46" s="490"/>
      <c r="N46" s="490"/>
      <c r="O46" s="490"/>
      <c r="P46" s="491"/>
      <c r="Q46" s="489" t="s">
        <v>180</v>
      </c>
      <c r="R46" s="490"/>
      <c r="S46" s="490"/>
      <c r="T46" s="490"/>
      <c r="U46" s="490"/>
      <c r="V46" s="490"/>
      <c r="W46" s="490"/>
      <c r="X46" s="490"/>
      <c r="Y46" s="490"/>
      <c r="Z46" s="490"/>
      <c r="AA46" s="490"/>
      <c r="AB46" s="491"/>
      <c r="AC46" s="599" t="s">
        <v>22</v>
      </c>
      <c r="AD46" s="600"/>
      <c r="AE46" s="633" t="s">
        <v>180</v>
      </c>
      <c r="AF46" s="634"/>
      <c r="AG46" s="635"/>
      <c r="AH46" s="348"/>
      <c r="AI46" s="349"/>
      <c r="AJ46" s="347"/>
      <c r="AK46" s="21"/>
      <c r="AL46" s="151"/>
      <c r="AM46" s="284"/>
    </row>
    <row r="47" spans="1:39" s="97" customFormat="1" ht="15" customHeight="1">
      <c r="A47" s="475"/>
      <c r="B47" s="14" t="s">
        <v>79</v>
      </c>
      <c r="C47" s="213">
        <v>2007</v>
      </c>
      <c r="D47" s="120" t="s">
        <v>115</v>
      </c>
      <c r="E47" s="114" t="s">
        <v>1</v>
      </c>
      <c r="F47" s="483"/>
      <c r="G47" s="484"/>
      <c r="H47" s="485"/>
      <c r="I47" s="628"/>
      <c r="J47" s="677"/>
      <c r="K47" s="492"/>
      <c r="L47" s="493"/>
      <c r="M47" s="493"/>
      <c r="N47" s="493"/>
      <c r="O47" s="493"/>
      <c r="P47" s="494"/>
      <c r="Q47" s="492"/>
      <c r="R47" s="493"/>
      <c r="S47" s="493"/>
      <c r="T47" s="493"/>
      <c r="U47" s="493"/>
      <c r="V47" s="493"/>
      <c r="W47" s="493"/>
      <c r="X47" s="493"/>
      <c r="Y47" s="493"/>
      <c r="Z47" s="493"/>
      <c r="AA47" s="493"/>
      <c r="AB47" s="494"/>
      <c r="AC47" s="601"/>
      <c r="AD47" s="602"/>
      <c r="AE47" s="636"/>
      <c r="AF47" s="637"/>
      <c r="AG47" s="638"/>
      <c r="AH47" s="348"/>
      <c r="AI47" s="349"/>
      <c r="AJ47" s="347"/>
      <c r="AK47" s="21"/>
      <c r="AL47" s="151"/>
      <c r="AM47" s="284"/>
    </row>
    <row r="48" spans="1:39" s="97" customFormat="1" ht="15" customHeight="1" thickBot="1">
      <c r="A48" s="475"/>
      <c r="B48" s="14" t="s">
        <v>79</v>
      </c>
      <c r="C48" s="216">
        <v>2010</v>
      </c>
      <c r="D48" s="120" t="s">
        <v>116</v>
      </c>
      <c r="E48" s="114" t="s">
        <v>1</v>
      </c>
      <c r="F48" s="486"/>
      <c r="G48" s="487"/>
      <c r="H48" s="488"/>
      <c r="I48" s="628"/>
      <c r="J48" s="677"/>
      <c r="K48" s="495"/>
      <c r="L48" s="496"/>
      <c r="M48" s="496"/>
      <c r="N48" s="496"/>
      <c r="O48" s="496"/>
      <c r="P48" s="497"/>
      <c r="Q48" s="495"/>
      <c r="R48" s="496"/>
      <c r="S48" s="496"/>
      <c r="T48" s="496"/>
      <c r="U48" s="496"/>
      <c r="V48" s="496"/>
      <c r="W48" s="496"/>
      <c r="X48" s="496"/>
      <c r="Y48" s="496"/>
      <c r="Z48" s="496"/>
      <c r="AA48" s="496"/>
      <c r="AB48" s="497"/>
      <c r="AC48" s="601"/>
      <c r="AD48" s="602"/>
      <c r="AE48" s="639"/>
      <c r="AF48" s="640"/>
      <c r="AG48" s="641"/>
      <c r="AH48" s="348"/>
      <c r="AI48" s="349"/>
      <c r="AJ48" s="347"/>
      <c r="AK48" s="21"/>
      <c r="AL48" s="151"/>
      <c r="AM48" s="284"/>
    </row>
    <row r="49" spans="1:41" s="97" customFormat="1" ht="13.5" customHeight="1" thickBot="1">
      <c r="A49" s="476"/>
      <c r="B49" s="50" t="s">
        <v>79</v>
      </c>
      <c r="C49" s="50">
        <v>2013</v>
      </c>
      <c r="D49" s="121" t="s">
        <v>117</v>
      </c>
      <c r="E49" s="51" t="s">
        <v>1</v>
      </c>
      <c r="F49" s="43">
        <v>9788.85</v>
      </c>
      <c r="G49" s="46">
        <v>0</v>
      </c>
      <c r="H49" s="147">
        <v>4000</v>
      </c>
      <c r="I49" s="629"/>
      <c r="J49" s="678"/>
      <c r="K49" s="71">
        <v>200.55</v>
      </c>
      <c r="L49" s="166">
        <v>36.5</v>
      </c>
      <c r="M49" s="71">
        <v>164.05</v>
      </c>
      <c r="N49" s="71">
        <v>550.04999999999995</v>
      </c>
      <c r="O49" s="71"/>
      <c r="P49" s="71"/>
      <c r="Q49" s="340">
        <v>64.66</v>
      </c>
      <c r="R49" s="71">
        <v>127.26</v>
      </c>
      <c r="S49" s="71"/>
      <c r="T49" s="72">
        <v>209.89</v>
      </c>
      <c r="U49" s="72"/>
      <c r="V49" s="72"/>
      <c r="W49" s="72"/>
      <c r="X49" s="72"/>
      <c r="Y49" s="72">
        <v>48.4</v>
      </c>
      <c r="Z49" s="72">
        <v>162.28</v>
      </c>
      <c r="AA49" s="72"/>
      <c r="AB49" s="72"/>
      <c r="AC49" s="603"/>
      <c r="AD49" s="604"/>
      <c r="AE49" s="155">
        <v>115.66</v>
      </c>
      <c r="AF49" s="350">
        <v>387.8</v>
      </c>
      <c r="AG49" s="277">
        <f>AF49</f>
        <v>387.8</v>
      </c>
      <c r="AH49" s="348"/>
      <c r="AI49" s="349"/>
      <c r="AJ49" s="347"/>
      <c r="AK49" s="21"/>
      <c r="AL49" s="151" t="s">
        <v>52</v>
      </c>
      <c r="AM49" s="284" t="s">
        <v>161</v>
      </c>
    </row>
    <row r="50" spans="1:41" s="97" customFormat="1">
      <c r="A50" s="93"/>
      <c r="B50" s="93"/>
      <c r="C50" s="94"/>
      <c r="D50" s="95"/>
      <c r="E50" s="95"/>
      <c r="F50" s="86"/>
      <c r="G50" s="86"/>
      <c r="H50" s="86"/>
      <c r="I50" s="95"/>
      <c r="J50" s="96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331"/>
      <c r="AE50" s="88"/>
      <c r="AF50" s="88"/>
      <c r="AG50" s="88"/>
      <c r="AH50" s="88"/>
      <c r="AJ50" s="21"/>
      <c r="AL50" s="151"/>
      <c r="AM50" s="284"/>
    </row>
    <row r="51" spans="1:41" s="308" customFormat="1">
      <c r="A51" s="301"/>
      <c r="B51" s="301"/>
      <c r="C51" s="302"/>
      <c r="D51" s="303"/>
      <c r="E51" s="303"/>
      <c r="F51" s="304"/>
      <c r="G51" s="304"/>
      <c r="H51" s="304"/>
      <c r="I51" s="303"/>
      <c r="J51" s="305"/>
      <c r="K51" s="306"/>
      <c r="L51" s="307"/>
      <c r="M51" s="306"/>
      <c r="N51" s="306"/>
      <c r="O51" s="306"/>
      <c r="P51" s="306"/>
      <c r="Q51" s="306"/>
      <c r="R51" s="306"/>
      <c r="S51" s="306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13"/>
      <c r="AE51" s="307"/>
      <c r="AF51" s="307"/>
      <c r="AG51" s="307"/>
      <c r="AH51" s="307"/>
      <c r="AK51" s="310"/>
      <c r="AL51" s="303"/>
      <c r="AM51" s="311"/>
    </row>
    <row r="52" spans="1:41" s="97" customFormat="1" ht="13.5" thickBot="1">
      <c r="A52" s="93"/>
      <c r="B52" s="93"/>
      <c r="C52" s="99"/>
      <c r="D52" s="95"/>
      <c r="E52" s="95"/>
      <c r="F52" s="86"/>
      <c r="G52" s="86"/>
      <c r="H52" s="86"/>
      <c r="I52" s="95"/>
      <c r="J52" s="100"/>
      <c r="K52" s="88"/>
      <c r="L52" s="87"/>
      <c r="M52" s="88"/>
      <c r="N52" s="88"/>
      <c r="O52" s="88"/>
      <c r="P52" s="88"/>
      <c r="Q52" s="88"/>
      <c r="R52" s="88"/>
      <c r="S52" s="88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276"/>
      <c r="AE52" s="87"/>
      <c r="AF52" s="87"/>
      <c r="AG52" s="87"/>
      <c r="AH52" s="87"/>
      <c r="AK52" s="151"/>
      <c r="AL52" s="95"/>
      <c r="AM52" s="203"/>
    </row>
    <row r="53" spans="1:41" s="97" customFormat="1" ht="15.75" customHeight="1" thickBot="1">
      <c r="A53" s="477" t="s">
        <v>53</v>
      </c>
      <c r="B53" s="158" t="s">
        <v>79</v>
      </c>
      <c r="C53" s="197">
        <v>2014</v>
      </c>
      <c r="D53" s="159" t="s">
        <v>49</v>
      </c>
      <c r="E53" s="152" t="s">
        <v>0</v>
      </c>
      <c r="F53" s="154">
        <v>26670.959999999999</v>
      </c>
      <c r="G53" s="153">
        <v>7002.58</v>
      </c>
      <c r="H53" s="184" t="s">
        <v>24</v>
      </c>
      <c r="I53" s="172" t="s">
        <v>29</v>
      </c>
      <c r="J53" s="672" t="s">
        <v>54</v>
      </c>
      <c r="K53" s="154">
        <v>685.48</v>
      </c>
      <c r="L53" s="155">
        <v>330.63</v>
      </c>
      <c r="M53" s="154">
        <v>610.54</v>
      </c>
      <c r="N53" s="154">
        <v>1813.76</v>
      </c>
      <c r="O53" s="154"/>
      <c r="P53" s="154"/>
      <c r="Q53" s="184" t="s">
        <v>24</v>
      </c>
      <c r="R53" s="154">
        <v>255.69</v>
      </c>
      <c r="S53" s="154"/>
      <c r="T53" s="154">
        <v>759.59</v>
      </c>
      <c r="U53" s="154"/>
      <c r="V53" s="154"/>
      <c r="W53" s="154"/>
      <c r="X53" s="154"/>
      <c r="Y53" s="154">
        <v>166.11</v>
      </c>
      <c r="Z53" s="154">
        <v>493.47</v>
      </c>
      <c r="AA53" s="154"/>
      <c r="AB53" s="154"/>
      <c r="AC53" s="691" t="s">
        <v>22</v>
      </c>
      <c r="AD53" s="692"/>
      <c r="AE53" s="155">
        <v>188.74</v>
      </c>
      <c r="AF53" s="154">
        <v>560.70000000000005</v>
      </c>
      <c r="AG53" s="267">
        <f>N53+T53+Z53+AF53</f>
        <v>3627.5199999999995</v>
      </c>
      <c r="AH53" s="87"/>
      <c r="AI53" s="167"/>
      <c r="AK53" s="151"/>
      <c r="AL53" s="151" t="s">
        <v>176</v>
      </c>
      <c r="AM53" s="151" t="s">
        <v>177</v>
      </c>
      <c r="AN53" s="284" t="s">
        <v>178</v>
      </c>
      <c r="AO53" s="284"/>
    </row>
    <row r="54" spans="1:41" s="97" customFormat="1" ht="15" customHeight="1">
      <c r="A54" s="478"/>
      <c r="B54" s="160"/>
      <c r="C54" s="160">
        <v>2005</v>
      </c>
      <c r="D54" s="82" t="s">
        <v>120</v>
      </c>
      <c r="E54" s="82"/>
      <c r="F54" s="83"/>
      <c r="G54" s="83">
        <v>1138.2</v>
      </c>
      <c r="H54" s="83"/>
      <c r="I54" s="173" t="s">
        <v>133</v>
      </c>
      <c r="J54" s="672"/>
      <c r="K54" s="75"/>
      <c r="L54" s="77"/>
      <c r="M54" s="75"/>
      <c r="N54" s="75"/>
      <c r="O54" s="75"/>
      <c r="P54" s="75"/>
      <c r="Q54" s="75"/>
      <c r="R54" s="75"/>
      <c r="S54" s="75"/>
      <c r="T54" s="77"/>
      <c r="U54" s="77"/>
      <c r="V54" s="77"/>
      <c r="W54" s="77"/>
      <c r="X54" s="77"/>
      <c r="Y54" s="77"/>
      <c r="Z54" s="77"/>
      <c r="AA54" s="286"/>
      <c r="AB54" s="286"/>
      <c r="AC54" s="617" t="s">
        <v>22</v>
      </c>
      <c r="AD54" s="618"/>
      <c r="AE54" s="77"/>
      <c r="AF54" s="77"/>
      <c r="AG54" s="674">
        <f>N55+T55+Z55+AF55</f>
        <v>2175.8000000000002</v>
      </c>
      <c r="AH54" s="87"/>
      <c r="AK54" s="151"/>
      <c r="AL54" s="95"/>
      <c r="AM54" s="203"/>
    </row>
    <row r="55" spans="1:41" s="97" customFormat="1" ht="15.75" customHeight="1" thickBot="1">
      <c r="A55" s="478"/>
      <c r="B55" s="50" t="s">
        <v>79</v>
      </c>
      <c r="C55" s="217">
        <v>2008</v>
      </c>
      <c r="D55" s="136" t="s">
        <v>121</v>
      </c>
      <c r="E55" s="210" t="s">
        <v>1</v>
      </c>
      <c r="F55" s="111">
        <v>8195.0400000000009</v>
      </c>
      <c r="G55" s="209">
        <v>0</v>
      </c>
      <c r="H55" s="137">
        <v>2500</v>
      </c>
      <c r="I55" s="208" t="s">
        <v>134</v>
      </c>
      <c r="J55" s="672"/>
      <c r="K55" s="71">
        <v>165.14</v>
      </c>
      <c r="L55" s="72">
        <v>49.5</v>
      </c>
      <c r="M55" s="71">
        <v>222.18</v>
      </c>
      <c r="N55" s="71">
        <v>1087.9000000000001</v>
      </c>
      <c r="O55" s="71"/>
      <c r="P55" s="71"/>
      <c r="Q55" s="111">
        <v>32.5</v>
      </c>
      <c r="R55" s="72">
        <v>106.54</v>
      </c>
      <c r="S55" s="72"/>
      <c r="T55" s="72">
        <v>521.66999999999996</v>
      </c>
      <c r="U55" s="72"/>
      <c r="V55" s="72"/>
      <c r="W55" s="72"/>
      <c r="X55" s="72"/>
      <c r="Y55" s="72">
        <v>20.03</v>
      </c>
      <c r="Z55" s="72">
        <v>98.08</v>
      </c>
      <c r="AA55" s="72"/>
      <c r="AB55" s="72"/>
      <c r="AC55" s="615"/>
      <c r="AD55" s="616"/>
      <c r="AE55" s="72">
        <v>95.61</v>
      </c>
      <c r="AF55" s="72">
        <v>468.15</v>
      </c>
      <c r="AG55" s="675"/>
      <c r="AH55" s="87"/>
      <c r="AK55" s="151"/>
      <c r="AL55" s="95"/>
      <c r="AM55" s="203"/>
    </row>
    <row r="56" spans="1:41" s="97" customFormat="1" ht="12.75" customHeight="1">
      <c r="A56" s="478"/>
      <c r="B56" s="66"/>
      <c r="C56" s="66">
        <v>1988</v>
      </c>
      <c r="D56" s="67" t="s">
        <v>122</v>
      </c>
      <c r="E56" s="67"/>
      <c r="F56" s="31"/>
      <c r="G56" s="53">
        <v>178.55</v>
      </c>
      <c r="H56" s="53"/>
      <c r="I56" s="504" t="s">
        <v>135</v>
      </c>
      <c r="J56" s="672"/>
      <c r="K56" s="31"/>
      <c r="L56" s="48"/>
      <c r="M56" s="31"/>
      <c r="N56" s="31"/>
      <c r="O56" s="31"/>
      <c r="P56" s="31"/>
      <c r="Q56" s="31"/>
      <c r="R56" s="31"/>
      <c r="S56" s="31"/>
      <c r="T56" s="48"/>
      <c r="U56" s="48"/>
      <c r="V56" s="48"/>
      <c r="W56" s="48"/>
      <c r="X56" s="48"/>
      <c r="Y56" s="48"/>
      <c r="Z56" s="48"/>
      <c r="AA56" s="288"/>
      <c r="AB56" s="288"/>
      <c r="AC56" s="693" t="s">
        <v>22</v>
      </c>
      <c r="AD56" s="694"/>
      <c r="AE56" s="48"/>
      <c r="AF56" s="48"/>
      <c r="AG56" s="268"/>
      <c r="AH56" s="87"/>
      <c r="AI56" s="669">
        <v>13688.35</v>
      </c>
      <c r="AJ56" s="21"/>
      <c r="AK56" s="151"/>
      <c r="AL56" s="151"/>
      <c r="AM56" s="203"/>
    </row>
    <row r="57" spans="1:41" s="97" customFormat="1" ht="15" customHeight="1">
      <c r="A57" s="478"/>
      <c r="B57" s="65"/>
      <c r="C57" s="65">
        <v>1991</v>
      </c>
      <c r="D57" s="67" t="s">
        <v>123</v>
      </c>
      <c r="E57" s="67"/>
      <c r="F57" s="31"/>
      <c r="G57" s="171">
        <v>0</v>
      </c>
      <c r="H57" s="33"/>
      <c r="I57" s="505"/>
      <c r="J57" s="672"/>
      <c r="K57" s="31"/>
      <c r="L57" s="48"/>
      <c r="M57" s="31"/>
      <c r="N57" s="31"/>
      <c r="O57" s="31"/>
      <c r="P57" s="31"/>
      <c r="Q57" s="129"/>
      <c r="R57" s="129"/>
      <c r="S57" s="129"/>
      <c r="T57" s="35"/>
      <c r="U57" s="35"/>
      <c r="V57" s="35"/>
      <c r="W57" s="35"/>
      <c r="X57" s="35"/>
      <c r="Y57" s="35"/>
      <c r="Z57" s="35"/>
      <c r="AA57" s="288"/>
      <c r="AB57" s="288"/>
      <c r="AC57" s="695"/>
      <c r="AD57" s="696"/>
      <c r="AE57" s="35"/>
      <c r="AF57" s="35"/>
      <c r="AG57" s="269"/>
      <c r="AH57" s="87"/>
      <c r="AI57" s="670"/>
      <c r="AJ57" s="21"/>
      <c r="AK57" s="151"/>
      <c r="AL57" s="151"/>
      <c r="AM57" s="203"/>
    </row>
    <row r="58" spans="1:41" s="97" customFormat="1" ht="15" customHeight="1">
      <c r="A58" s="478"/>
      <c r="B58" s="65"/>
      <c r="C58" s="65">
        <v>1994</v>
      </c>
      <c r="D58" s="67" t="s">
        <v>124</v>
      </c>
      <c r="E58" s="67"/>
      <c r="F58" s="31"/>
      <c r="G58" s="171">
        <v>0</v>
      </c>
      <c r="H58" s="33"/>
      <c r="I58" s="505"/>
      <c r="J58" s="672"/>
      <c r="K58" s="31"/>
      <c r="L58" s="48"/>
      <c r="M58" s="31"/>
      <c r="N58" s="31"/>
      <c r="O58" s="31"/>
      <c r="P58" s="31"/>
      <c r="Q58" s="129"/>
      <c r="R58" s="129"/>
      <c r="S58" s="129"/>
      <c r="T58" s="35"/>
      <c r="U58" s="35"/>
      <c r="V58" s="35"/>
      <c r="W58" s="35"/>
      <c r="X58" s="35"/>
      <c r="Y58" s="35"/>
      <c r="Z58" s="35"/>
      <c r="AA58" s="288"/>
      <c r="AB58" s="288"/>
      <c r="AC58" s="695"/>
      <c r="AD58" s="696"/>
      <c r="AE58" s="35"/>
      <c r="AF58" s="35"/>
      <c r="AG58" s="269"/>
      <c r="AH58" s="87"/>
      <c r="AI58" s="670"/>
      <c r="AJ58" s="21"/>
      <c r="AK58" s="151"/>
      <c r="AL58" s="151"/>
      <c r="AM58" s="203"/>
    </row>
    <row r="59" spans="1:41" s="97" customFormat="1" ht="15" customHeight="1">
      <c r="A59" s="478"/>
      <c r="B59" s="65"/>
      <c r="C59" s="65">
        <v>1997</v>
      </c>
      <c r="D59" s="68" t="s">
        <v>125</v>
      </c>
      <c r="E59" s="68"/>
      <c r="F59" s="31"/>
      <c r="G59" s="171">
        <v>0</v>
      </c>
      <c r="H59" s="33"/>
      <c r="I59" s="505"/>
      <c r="J59" s="672"/>
      <c r="K59" s="31"/>
      <c r="L59" s="48"/>
      <c r="M59" s="31"/>
      <c r="N59" s="31"/>
      <c r="O59" s="31"/>
      <c r="P59" s="31"/>
      <c r="Q59" s="129"/>
      <c r="R59" s="129"/>
      <c r="S59" s="129"/>
      <c r="T59" s="35"/>
      <c r="U59" s="35"/>
      <c r="V59" s="35"/>
      <c r="W59" s="35"/>
      <c r="X59" s="35"/>
      <c r="Y59" s="35"/>
      <c r="Z59" s="35"/>
      <c r="AA59" s="288"/>
      <c r="AB59" s="288"/>
      <c r="AC59" s="695"/>
      <c r="AD59" s="696"/>
      <c r="AE59" s="35"/>
      <c r="AF59" s="35"/>
      <c r="AG59" s="269"/>
      <c r="AH59" s="87"/>
      <c r="AI59" s="670"/>
      <c r="AJ59" s="21"/>
      <c r="AK59" s="151"/>
      <c r="AL59" s="151"/>
      <c r="AM59" s="203"/>
    </row>
    <row r="60" spans="1:41" s="97" customFormat="1" ht="15" customHeight="1">
      <c r="A60" s="478"/>
      <c r="B60" s="14" t="s">
        <v>79</v>
      </c>
      <c r="C60" s="213">
        <v>2000</v>
      </c>
      <c r="D60" s="52" t="s">
        <v>126</v>
      </c>
      <c r="E60" s="52" t="s">
        <v>1</v>
      </c>
      <c r="F60" s="20">
        <v>3213.57</v>
      </c>
      <c r="G60" s="55">
        <v>0</v>
      </c>
      <c r="H60" s="32">
        <v>178.55</v>
      </c>
      <c r="I60" s="505"/>
      <c r="J60" s="672"/>
      <c r="K60" s="168">
        <v>84.53</v>
      </c>
      <c r="L60" s="24">
        <v>19.510000000000002</v>
      </c>
      <c r="M60" s="168">
        <v>103.82</v>
      </c>
      <c r="N60" s="168">
        <v>1251.07</v>
      </c>
      <c r="O60" s="168"/>
      <c r="P60" s="168"/>
      <c r="Q60" s="32">
        <v>2.3199999999999998</v>
      </c>
      <c r="R60" s="168">
        <v>41.79</v>
      </c>
      <c r="S60" s="168"/>
      <c r="T60" s="168">
        <v>503.59</v>
      </c>
      <c r="U60" s="168"/>
      <c r="V60" s="168"/>
      <c r="W60" s="168"/>
      <c r="X60" s="168"/>
      <c r="Y60" s="168">
        <v>10.25</v>
      </c>
      <c r="Z60" s="168">
        <v>123.52</v>
      </c>
      <c r="AA60" s="177"/>
      <c r="AB60" s="177"/>
      <c r="AC60" s="695"/>
      <c r="AD60" s="696"/>
      <c r="AE60" s="168">
        <v>51.78</v>
      </c>
      <c r="AF60" s="168">
        <v>623.97</v>
      </c>
      <c r="AG60" s="270">
        <f>N60+T60+Z60+AF60</f>
        <v>2502.1499999999996</v>
      </c>
      <c r="AH60" s="87"/>
      <c r="AI60" s="670"/>
      <c r="AJ60" s="21"/>
      <c r="AK60" s="151"/>
      <c r="AL60" s="151"/>
      <c r="AM60" s="203"/>
    </row>
    <row r="61" spans="1:41" s="97" customFormat="1" ht="15" customHeight="1">
      <c r="A61" s="478"/>
      <c r="B61" s="14" t="s">
        <v>79</v>
      </c>
      <c r="C61" s="213">
        <v>2003</v>
      </c>
      <c r="D61" s="52" t="s">
        <v>127</v>
      </c>
      <c r="E61" s="52" t="s">
        <v>1</v>
      </c>
      <c r="F61" s="20">
        <v>4380.4799999999996</v>
      </c>
      <c r="G61" s="55">
        <v>0</v>
      </c>
      <c r="H61" s="32">
        <v>178.55</v>
      </c>
      <c r="I61" s="505"/>
      <c r="J61" s="672"/>
      <c r="K61" s="168">
        <v>102.63</v>
      </c>
      <c r="L61" s="24">
        <v>20.54</v>
      </c>
      <c r="M61" s="168">
        <v>139.04</v>
      </c>
      <c r="N61" s="168">
        <v>1181.3900000000001</v>
      </c>
      <c r="O61" s="168"/>
      <c r="P61" s="168"/>
      <c r="Q61" s="32">
        <v>2.3199999999999998</v>
      </c>
      <c r="R61" s="168">
        <v>56.95</v>
      </c>
      <c r="S61" s="168"/>
      <c r="T61" s="168">
        <v>483.89</v>
      </c>
      <c r="U61" s="168"/>
      <c r="V61" s="168"/>
      <c r="W61" s="168"/>
      <c r="X61" s="168"/>
      <c r="Y61" s="168">
        <v>10.029999999999999</v>
      </c>
      <c r="Z61" s="168">
        <v>85.22</v>
      </c>
      <c r="AA61" s="177"/>
      <c r="AB61" s="177"/>
      <c r="AC61" s="695"/>
      <c r="AD61" s="696"/>
      <c r="AE61" s="168">
        <v>72.06</v>
      </c>
      <c r="AF61" s="168">
        <v>612.27</v>
      </c>
      <c r="AG61" s="270">
        <f t="shared" ref="AG61:AG66" si="2">N61+T61+Z61+AF61</f>
        <v>2362.7700000000004</v>
      </c>
      <c r="AH61" s="87"/>
      <c r="AI61" s="670"/>
      <c r="AJ61" s="21"/>
      <c r="AK61" s="151"/>
      <c r="AL61" s="151"/>
      <c r="AM61" s="203"/>
    </row>
    <row r="62" spans="1:41" s="97" customFormat="1" ht="15" customHeight="1">
      <c r="A62" s="478"/>
      <c r="B62" s="14" t="s">
        <v>79</v>
      </c>
      <c r="C62" s="29">
        <v>2005</v>
      </c>
      <c r="D62" s="52" t="s">
        <v>128</v>
      </c>
      <c r="E62" s="52" t="s">
        <v>1</v>
      </c>
      <c r="F62" s="20">
        <v>14601.6</v>
      </c>
      <c r="G62" s="55">
        <v>0</v>
      </c>
      <c r="H62" s="32">
        <v>178.55</v>
      </c>
      <c r="I62" s="505"/>
      <c r="J62" s="672"/>
      <c r="K62" s="168">
        <v>235.02</v>
      </c>
      <c r="L62" s="19">
        <v>44</v>
      </c>
      <c r="M62" s="168">
        <v>380.84</v>
      </c>
      <c r="N62" s="168">
        <v>2673.82</v>
      </c>
      <c r="O62" s="168"/>
      <c r="P62" s="168"/>
      <c r="Q62" s="32">
        <v>2.3199999999999998</v>
      </c>
      <c r="R62" s="168">
        <v>189.82</v>
      </c>
      <c r="S62" s="168"/>
      <c r="T62" s="168">
        <v>1332.7</v>
      </c>
      <c r="U62" s="168"/>
      <c r="V62" s="168"/>
      <c r="W62" s="168"/>
      <c r="X62" s="168"/>
      <c r="Y62" s="168">
        <v>30.68</v>
      </c>
      <c r="Z62" s="168">
        <v>215.4</v>
      </c>
      <c r="AA62" s="177"/>
      <c r="AB62" s="177"/>
      <c r="AC62" s="695"/>
      <c r="AD62" s="696"/>
      <c r="AE62" s="168">
        <v>160.34</v>
      </c>
      <c r="AF62" s="168">
        <v>1125.72</v>
      </c>
      <c r="AG62" s="270">
        <f t="shared" si="2"/>
        <v>5347.64</v>
      </c>
      <c r="AH62" s="87"/>
      <c r="AI62" s="670"/>
      <c r="AJ62" s="21"/>
      <c r="AK62" s="151"/>
      <c r="AL62" s="151"/>
      <c r="AM62" s="203"/>
    </row>
    <row r="63" spans="1:41" s="97" customFormat="1" ht="15" customHeight="1">
      <c r="A63" s="478"/>
      <c r="B63" s="14" t="s">
        <v>79</v>
      </c>
      <c r="C63" s="213">
        <v>2008</v>
      </c>
      <c r="D63" s="116" t="s">
        <v>129</v>
      </c>
      <c r="E63" s="130" t="s">
        <v>1</v>
      </c>
      <c r="F63" s="20">
        <v>1460.16</v>
      </c>
      <c r="G63" s="55">
        <v>0</v>
      </c>
      <c r="H63" s="32">
        <v>1300</v>
      </c>
      <c r="I63" s="505"/>
      <c r="J63" s="672"/>
      <c r="K63" s="168">
        <v>137.12</v>
      </c>
      <c r="L63" s="19">
        <v>57.5</v>
      </c>
      <c r="M63" s="168">
        <v>98.6</v>
      </c>
      <c r="N63" s="168">
        <v>482.79</v>
      </c>
      <c r="O63" s="168"/>
      <c r="P63" s="168"/>
      <c r="Q63" s="17">
        <v>16.899999999999999</v>
      </c>
      <c r="R63" s="168">
        <v>18.98</v>
      </c>
      <c r="S63" s="168"/>
      <c r="T63" s="168">
        <v>92.94</v>
      </c>
      <c r="U63" s="168"/>
      <c r="V63" s="168"/>
      <c r="W63" s="168"/>
      <c r="X63" s="168"/>
      <c r="Y63" s="168">
        <v>8.7899999999999991</v>
      </c>
      <c r="Z63" s="168">
        <v>43.04</v>
      </c>
      <c r="AA63" s="177"/>
      <c r="AB63" s="177"/>
      <c r="AC63" s="695"/>
      <c r="AD63" s="696"/>
      <c r="AE63" s="168">
        <v>70.83</v>
      </c>
      <c r="AF63" s="168">
        <v>346.82</v>
      </c>
      <c r="AG63" s="270">
        <f t="shared" si="2"/>
        <v>965.58999999999992</v>
      </c>
      <c r="AH63" s="258"/>
      <c r="AI63" s="670"/>
      <c r="AJ63" s="21"/>
      <c r="AK63" s="151"/>
      <c r="AL63" s="151"/>
      <c r="AM63" s="203"/>
    </row>
    <row r="64" spans="1:41" s="97" customFormat="1" ht="15" customHeight="1">
      <c r="A64" s="478"/>
      <c r="B64" s="498" t="s">
        <v>79</v>
      </c>
      <c r="C64" s="500">
        <v>2016</v>
      </c>
      <c r="D64" s="52" t="s">
        <v>130</v>
      </c>
      <c r="E64" s="502" t="s">
        <v>38</v>
      </c>
      <c r="F64" s="55">
        <v>0</v>
      </c>
      <c r="G64" s="55">
        <v>0</v>
      </c>
      <c r="H64" s="36" t="s">
        <v>26</v>
      </c>
      <c r="I64" s="505"/>
      <c r="J64" s="672"/>
      <c r="K64" s="168">
        <v>112</v>
      </c>
      <c r="L64" s="24">
        <v>63.24</v>
      </c>
      <c r="M64" s="168">
        <v>48.76</v>
      </c>
      <c r="N64" s="168">
        <v>124.54</v>
      </c>
      <c r="O64" s="168"/>
      <c r="P64" s="168"/>
      <c r="Q64" s="129" t="s">
        <v>62</v>
      </c>
      <c r="R64" s="175"/>
      <c r="S64" s="175"/>
      <c r="T64" s="175"/>
      <c r="U64" s="175"/>
      <c r="V64" s="175"/>
      <c r="W64" s="175"/>
      <c r="X64" s="175"/>
      <c r="Y64" s="168">
        <v>26.88</v>
      </c>
      <c r="Z64" s="168">
        <v>68.66</v>
      </c>
      <c r="AA64" s="177"/>
      <c r="AB64" s="177"/>
      <c r="AC64" s="695"/>
      <c r="AD64" s="696"/>
      <c r="AE64" s="168">
        <v>21.88</v>
      </c>
      <c r="AF64" s="168">
        <v>55.88</v>
      </c>
      <c r="AG64" s="270">
        <f t="shared" si="2"/>
        <v>249.07999999999998</v>
      </c>
      <c r="AH64" s="258"/>
      <c r="AI64" s="670"/>
      <c r="AJ64" s="21"/>
      <c r="AK64" s="151"/>
      <c r="AL64" s="151"/>
      <c r="AM64" s="203"/>
    </row>
    <row r="65" spans="1:48" s="97" customFormat="1" ht="15" customHeight="1">
      <c r="A65" s="478"/>
      <c r="B65" s="499"/>
      <c r="C65" s="501"/>
      <c r="D65" s="138" t="s">
        <v>131</v>
      </c>
      <c r="E65" s="503"/>
      <c r="F65" s="39">
        <v>6084</v>
      </c>
      <c r="G65" s="55">
        <v>0</v>
      </c>
      <c r="H65" s="36" t="s">
        <v>26</v>
      </c>
      <c r="I65" s="505"/>
      <c r="J65" s="672"/>
      <c r="K65" s="177">
        <v>194.87</v>
      </c>
      <c r="L65" s="55">
        <v>0</v>
      </c>
      <c r="M65" s="177">
        <v>194.87</v>
      </c>
      <c r="N65" s="177">
        <v>497.72</v>
      </c>
      <c r="O65" s="177"/>
      <c r="P65" s="177"/>
      <c r="Q65" s="110"/>
      <c r="R65" s="178"/>
      <c r="S65" s="178"/>
      <c r="T65" s="178"/>
      <c r="U65" s="178"/>
      <c r="V65" s="178"/>
      <c r="W65" s="178"/>
      <c r="X65" s="178"/>
      <c r="Y65" s="177">
        <v>46.77</v>
      </c>
      <c r="Z65" s="177">
        <v>127.12</v>
      </c>
      <c r="AA65" s="177"/>
      <c r="AB65" s="177"/>
      <c r="AC65" s="695"/>
      <c r="AD65" s="696"/>
      <c r="AE65" s="177">
        <v>148.1</v>
      </c>
      <c r="AF65" s="177">
        <v>378.27</v>
      </c>
      <c r="AG65" s="270">
        <f t="shared" si="2"/>
        <v>1003.11</v>
      </c>
      <c r="AH65" s="258"/>
      <c r="AI65" s="670"/>
      <c r="AJ65" s="21"/>
      <c r="AK65" s="151"/>
      <c r="AL65" s="151"/>
      <c r="AM65" s="203"/>
    </row>
    <row r="66" spans="1:48" s="97" customFormat="1" ht="15.75" customHeight="1" thickBot="1">
      <c r="A66" s="479"/>
      <c r="B66" s="50" t="s">
        <v>79</v>
      </c>
      <c r="C66" s="42">
        <v>2016</v>
      </c>
      <c r="D66" s="51" t="s">
        <v>132</v>
      </c>
      <c r="E66" s="51" t="s">
        <v>1</v>
      </c>
      <c r="F66" s="44">
        <v>30420</v>
      </c>
      <c r="G66" s="46">
        <v>0</v>
      </c>
      <c r="H66" s="79" t="s">
        <v>26</v>
      </c>
      <c r="I66" s="506"/>
      <c r="J66" s="673"/>
      <c r="K66" s="174">
        <v>352.36</v>
      </c>
      <c r="L66" s="45">
        <v>106.54</v>
      </c>
      <c r="M66" s="174">
        <v>245.82</v>
      </c>
      <c r="N66" s="174">
        <v>627.86</v>
      </c>
      <c r="O66" s="174"/>
      <c r="P66" s="174"/>
      <c r="Q66" s="47" t="s">
        <v>62</v>
      </c>
      <c r="R66" s="176"/>
      <c r="S66" s="176"/>
      <c r="T66" s="176"/>
      <c r="U66" s="176"/>
      <c r="V66" s="176"/>
      <c r="W66" s="176"/>
      <c r="X66" s="176"/>
      <c r="Y66" s="174">
        <v>84.57</v>
      </c>
      <c r="Z66" s="174">
        <v>411.85</v>
      </c>
      <c r="AA66" s="289"/>
      <c r="AB66" s="289"/>
      <c r="AC66" s="697"/>
      <c r="AD66" s="698"/>
      <c r="AE66" s="174">
        <v>161.25</v>
      </c>
      <c r="AF66" s="174">
        <v>218.3</v>
      </c>
      <c r="AG66" s="271">
        <f t="shared" si="2"/>
        <v>1258.01</v>
      </c>
      <c r="AH66" s="183"/>
      <c r="AI66" s="671"/>
      <c r="AJ66" s="21"/>
      <c r="AK66" s="151"/>
      <c r="AL66" s="151"/>
      <c r="AM66" s="203"/>
    </row>
    <row r="67" spans="1:48" s="97" customFormat="1">
      <c r="A67" s="93"/>
      <c r="B67" s="93"/>
      <c r="C67" s="94"/>
      <c r="D67" s="95"/>
      <c r="E67" s="95"/>
      <c r="F67" s="86"/>
      <c r="G67" s="86"/>
      <c r="H67" s="86"/>
      <c r="I67" s="95"/>
      <c r="J67" s="96"/>
      <c r="K67" s="88"/>
      <c r="L67" s="87"/>
      <c r="M67" s="88"/>
      <c r="N67" s="88"/>
      <c r="O67" s="88"/>
      <c r="P67" s="88"/>
      <c r="Q67" s="88"/>
      <c r="R67" s="88"/>
      <c r="S67" s="88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276"/>
      <c r="AE67" s="87"/>
      <c r="AF67" s="87"/>
      <c r="AG67" s="87"/>
      <c r="AH67" s="87"/>
      <c r="AJ67" s="21"/>
      <c r="AK67" s="151"/>
      <c r="AL67" s="95"/>
      <c r="AM67" s="203"/>
    </row>
    <row r="68" spans="1:48" s="308" customFormat="1">
      <c r="A68" s="301"/>
      <c r="B68" s="301"/>
      <c r="C68" s="302"/>
      <c r="D68" s="303"/>
      <c r="E68" s="303"/>
      <c r="F68" s="304"/>
      <c r="G68" s="304"/>
      <c r="H68" s="304"/>
      <c r="I68" s="303"/>
      <c r="J68" s="305"/>
      <c r="K68" s="303"/>
      <c r="L68" s="304"/>
      <c r="M68" s="304"/>
      <c r="N68" s="304"/>
      <c r="O68" s="304"/>
      <c r="P68" s="304"/>
      <c r="Q68" s="306"/>
      <c r="R68" s="306"/>
      <c r="S68" s="306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13"/>
      <c r="AE68" s="307"/>
      <c r="AF68" s="307"/>
      <c r="AG68" s="307"/>
      <c r="AH68" s="307"/>
      <c r="AK68" s="310"/>
      <c r="AL68" s="303"/>
      <c r="AM68" s="311"/>
    </row>
    <row r="69" spans="1:48" s="97" customFormat="1" ht="13.5" thickBot="1">
      <c r="A69" s="93"/>
      <c r="B69" s="93"/>
      <c r="C69" s="94"/>
      <c r="D69" s="220"/>
      <c r="E69" s="220"/>
      <c r="F69" s="86"/>
      <c r="G69" s="86"/>
      <c r="H69" s="86"/>
      <c r="I69" s="220"/>
      <c r="J69" s="96"/>
      <c r="K69" s="88"/>
      <c r="L69" s="87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7"/>
      <c r="AA69" s="87"/>
      <c r="AB69" s="87"/>
      <c r="AC69" s="87"/>
      <c r="AD69" s="276"/>
      <c r="AE69" s="87"/>
      <c r="AF69" s="87"/>
      <c r="AG69" s="87"/>
      <c r="AH69" s="87"/>
      <c r="AI69" s="87"/>
      <c r="AJ69" s="87"/>
      <c r="AK69" s="151"/>
      <c r="AL69" s="87"/>
      <c r="AM69" s="87"/>
      <c r="AN69" s="87"/>
      <c r="AP69" s="87"/>
      <c r="AU69" s="220"/>
      <c r="AV69" s="203"/>
    </row>
    <row r="70" spans="1:48" s="97" customFormat="1" ht="12.75" customHeight="1">
      <c r="A70" s="550" t="s">
        <v>55</v>
      </c>
      <c r="B70" s="553" t="s">
        <v>75</v>
      </c>
      <c r="C70" s="556">
        <v>39639</v>
      </c>
      <c r="D70" s="119" t="s">
        <v>163</v>
      </c>
      <c r="E70" s="119" t="s">
        <v>0</v>
      </c>
      <c r="F70" s="73">
        <v>6223.99</v>
      </c>
      <c r="G70" s="73">
        <v>6223.99</v>
      </c>
      <c r="H70" s="73">
        <v>6223.99</v>
      </c>
      <c r="I70" s="559" t="s">
        <v>169</v>
      </c>
      <c r="J70" s="562" t="s">
        <v>56</v>
      </c>
      <c r="K70" s="74">
        <v>471.85</v>
      </c>
      <c r="L70" s="74">
        <v>246.11</v>
      </c>
      <c r="M70" s="143">
        <v>225.74</v>
      </c>
      <c r="N70" s="222">
        <v>1549</v>
      </c>
      <c r="O70" s="222"/>
      <c r="P70" s="222"/>
      <c r="Q70" s="73">
        <v>80.900000000000006</v>
      </c>
      <c r="R70" s="74">
        <v>80.91</v>
      </c>
      <c r="S70" s="74">
        <v>80.91</v>
      </c>
      <c r="T70" s="223">
        <v>555</v>
      </c>
      <c r="U70" s="74">
        <v>31.63</v>
      </c>
      <c r="V70" s="224"/>
      <c r="W70" s="295"/>
      <c r="X70" s="295"/>
      <c r="Y70" s="74">
        <v>31.63</v>
      </c>
      <c r="Z70" s="224">
        <v>217</v>
      </c>
      <c r="AA70" s="298">
        <v>69.14</v>
      </c>
      <c r="AB70" s="290">
        <v>475</v>
      </c>
      <c r="AC70" s="577" t="s">
        <v>22</v>
      </c>
      <c r="AD70" s="578"/>
      <c r="AE70" s="74">
        <v>451.48</v>
      </c>
      <c r="AF70" s="224">
        <v>3098</v>
      </c>
      <c r="AG70" s="224">
        <f>AF70</f>
        <v>3098</v>
      </c>
      <c r="AH70" s="547">
        <v>45578</v>
      </c>
      <c r="AI70" s="544">
        <f>AF70+AF71+AF72+AF73</f>
        <v>57018</v>
      </c>
      <c r="AJ70" s="688">
        <f>AI70+AI74</f>
        <v>61468</v>
      </c>
      <c r="AK70" s="151"/>
      <c r="AL70" s="149"/>
      <c r="AM70" s="149"/>
      <c r="AN70" s="220"/>
      <c r="AP70" s="87"/>
      <c r="AU70" s="220"/>
      <c r="AV70" s="203"/>
    </row>
    <row r="71" spans="1:48" s="97" customFormat="1" ht="15" customHeight="1">
      <c r="A71" s="551"/>
      <c r="B71" s="554"/>
      <c r="C71" s="557"/>
      <c r="D71" s="118" t="s">
        <v>212</v>
      </c>
      <c r="E71" s="118"/>
      <c r="F71" s="23">
        <v>29400</v>
      </c>
      <c r="G71" s="23"/>
      <c r="H71" s="23"/>
      <c r="I71" s="560"/>
      <c r="J71" s="563"/>
      <c r="K71" s="24">
        <v>771</v>
      </c>
      <c r="L71" s="24"/>
      <c r="M71" s="20">
        <v>771</v>
      </c>
      <c r="N71" s="225">
        <v>5291</v>
      </c>
      <c r="O71" s="225"/>
      <c r="P71" s="225"/>
      <c r="Q71" s="23"/>
      <c r="R71" s="24">
        <v>382.2</v>
      </c>
      <c r="S71" s="24">
        <v>382.2</v>
      </c>
      <c r="T71" s="226">
        <v>2623</v>
      </c>
      <c r="U71" s="24">
        <v>54.87</v>
      </c>
      <c r="V71" s="226"/>
      <c r="W71" s="296"/>
      <c r="X71" s="296"/>
      <c r="Y71" s="24">
        <v>54.87</v>
      </c>
      <c r="Z71" s="226">
        <v>377</v>
      </c>
      <c r="AA71" s="19">
        <v>139.52000000000001</v>
      </c>
      <c r="AB71" s="227">
        <v>957</v>
      </c>
      <c r="AC71" s="699"/>
      <c r="AD71" s="700"/>
      <c r="AE71" s="24">
        <v>1542</v>
      </c>
      <c r="AF71" s="226">
        <v>10582</v>
      </c>
      <c r="AG71" s="227">
        <f>AF71</f>
        <v>10582</v>
      </c>
      <c r="AH71" s="548"/>
      <c r="AI71" s="545"/>
      <c r="AJ71" s="689"/>
      <c r="AK71" s="151"/>
      <c r="AL71" s="87"/>
      <c r="AM71" s="149"/>
      <c r="AN71" s="220"/>
      <c r="AP71" s="87"/>
      <c r="AU71" s="220"/>
      <c r="AV71" s="203"/>
    </row>
    <row r="72" spans="1:48" s="97" customFormat="1" ht="15" customHeight="1">
      <c r="A72" s="551"/>
      <c r="B72" s="554"/>
      <c r="C72" s="557"/>
      <c r="D72" s="118" t="s">
        <v>213</v>
      </c>
      <c r="E72" s="118"/>
      <c r="F72" s="23">
        <v>120000</v>
      </c>
      <c r="G72" s="23"/>
      <c r="H72" s="23"/>
      <c r="I72" s="560"/>
      <c r="J72" s="563"/>
      <c r="K72" s="24">
        <v>3036</v>
      </c>
      <c r="L72" s="24"/>
      <c r="M72" s="20">
        <v>3036</v>
      </c>
      <c r="N72" s="225">
        <v>20835</v>
      </c>
      <c r="O72" s="225"/>
      <c r="P72" s="225"/>
      <c r="Q72" s="23"/>
      <c r="R72" s="24">
        <v>1560</v>
      </c>
      <c r="S72" s="24">
        <v>1560</v>
      </c>
      <c r="T72" s="226">
        <v>10706</v>
      </c>
      <c r="U72" s="24">
        <v>217.95</v>
      </c>
      <c r="V72" s="226"/>
      <c r="W72" s="296"/>
      <c r="X72" s="296"/>
      <c r="Y72" s="24">
        <v>217.95</v>
      </c>
      <c r="Z72" s="226">
        <v>1496</v>
      </c>
      <c r="AA72" s="19">
        <v>574.4</v>
      </c>
      <c r="AB72" s="227">
        <v>3942</v>
      </c>
      <c r="AC72" s="699"/>
      <c r="AD72" s="700"/>
      <c r="AE72" s="24">
        <v>6072</v>
      </c>
      <c r="AF72" s="226">
        <v>41669</v>
      </c>
      <c r="AG72" s="227">
        <f>AF72</f>
        <v>41669</v>
      </c>
      <c r="AH72" s="548"/>
      <c r="AI72" s="545"/>
      <c r="AJ72" s="689"/>
      <c r="AK72" s="151"/>
      <c r="AL72" s="87"/>
      <c r="AM72" s="149"/>
      <c r="AN72" s="220"/>
      <c r="AP72" s="87"/>
      <c r="AU72" s="220"/>
      <c r="AV72" s="203"/>
    </row>
    <row r="73" spans="1:48" s="97" customFormat="1" ht="15.75" customHeight="1" thickBot="1">
      <c r="A73" s="551"/>
      <c r="B73" s="555"/>
      <c r="C73" s="558"/>
      <c r="D73" s="118" t="s">
        <v>214</v>
      </c>
      <c r="E73" s="228"/>
      <c r="F73" s="111">
        <v>1111</v>
      </c>
      <c r="G73" s="111"/>
      <c r="H73" s="111"/>
      <c r="I73" s="560"/>
      <c r="J73" s="563"/>
      <c r="K73" s="45">
        <v>121.63</v>
      </c>
      <c r="L73" s="45"/>
      <c r="M73" s="44">
        <v>121.63</v>
      </c>
      <c r="N73" s="229">
        <v>835</v>
      </c>
      <c r="O73" s="229"/>
      <c r="P73" s="229"/>
      <c r="Q73" s="43"/>
      <c r="R73" s="45">
        <v>44.53</v>
      </c>
      <c r="S73" s="45">
        <v>44.53</v>
      </c>
      <c r="T73" s="230">
        <v>306</v>
      </c>
      <c r="U73" s="45">
        <v>8.1199999999999992</v>
      </c>
      <c r="V73" s="230"/>
      <c r="W73" s="297"/>
      <c r="X73" s="297"/>
      <c r="Y73" s="45">
        <v>8.1199999999999992</v>
      </c>
      <c r="Z73" s="230">
        <v>56</v>
      </c>
      <c r="AA73" s="299">
        <v>14.84</v>
      </c>
      <c r="AB73" s="291">
        <v>102</v>
      </c>
      <c r="AC73" s="579"/>
      <c r="AD73" s="580"/>
      <c r="AE73" s="72">
        <v>243.25</v>
      </c>
      <c r="AF73" s="231">
        <v>1669</v>
      </c>
      <c r="AG73" s="230">
        <f>AF73</f>
        <v>1669</v>
      </c>
      <c r="AH73" s="549"/>
      <c r="AI73" s="546"/>
      <c r="AJ73" s="689"/>
      <c r="AK73" s="151"/>
      <c r="AL73" s="87"/>
      <c r="AM73" s="149"/>
      <c r="AN73" s="220"/>
      <c r="AP73" s="87"/>
      <c r="AT73" s="149"/>
      <c r="AU73" s="220"/>
      <c r="AV73" s="203"/>
    </row>
    <row r="74" spans="1:48" s="97" customFormat="1" ht="15" customHeight="1" thickBot="1">
      <c r="A74" s="551"/>
      <c r="B74" s="158" t="s">
        <v>75</v>
      </c>
      <c r="C74" s="232">
        <v>40605</v>
      </c>
      <c r="D74" s="233" t="s">
        <v>166</v>
      </c>
      <c r="E74" s="193" t="s">
        <v>1</v>
      </c>
      <c r="F74" s="234">
        <v>19428.95</v>
      </c>
      <c r="G74" s="234">
        <v>6223.99</v>
      </c>
      <c r="H74" s="234">
        <v>6223.99</v>
      </c>
      <c r="I74" s="560"/>
      <c r="J74" s="563"/>
      <c r="K74" s="154">
        <v>642.66</v>
      </c>
      <c r="L74" s="155">
        <v>189.81</v>
      </c>
      <c r="M74" s="154">
        <v>452.85</v>
      </c>
      <c r="N74" s="235">
        <v>2451</v>
      </c>
      <c r="O74" s="235"/>
      <c r="P74" s="235"/>
      <c r="Q74" s="236"/>
      <c r="R74" s="154">
        <v>171.67</v>
      </c>
      <c r="S74" s="154">
        <v>171.67</v>
      </c>
      <c r="T74" s="237">
        <v>929</v>
      </c>
      <c r="U74" s="155">
        <v>36.340000000000003</v>
      </c>
      <c r="V74" s="237">
        <v>197</v>
      </c>
      <c r="W74" s="155">
        <v>52.95</v>
      </c>
      <c r="X74" s="237">
        <v>287</v>
      </c>
      <c r="Y74" s="155">
        <v>85.13</v>
      </c>
      <c r="Z74" s="237">
        <v>461</v>
      </c>
      <c r="AA74" s="300">
        <v>115.39</v>
      </c>
      <c r="AB74" s="292">
        <v>625</v>
      </c>
      <c r="AC74" s="691" t="s">
        <v>22</v>
      </c>
      <c r="AD74" s="692"/>
      <c r="AE74" s="155">
        <v>822.02</v>
      </c>
      <c r="AF74" s="237">
        <v>4450</v>
      </c>
      <c r="AG74" s="237">
        <f>AF74</f>
        <v>4450</v>
      </c>
      <c r="AH74" s="238">
        <v>45578</v>
      </c>
      <c r="AI74" s="239">
        <f>AF74</f>
        <v>4450</v>
      </c>
      <c r="AJ74" s="690"/>
      <c r="AK74" s="151"/>
      <c r="AL74" s="151"/>
      <c r="AM74" s="151"/>
      <c r="AN74" s="151"/>
      <c r="AP74" s="87"/>
      <c r="AT74" s="149"/>
      <c r="AU74" s="151"/>
      <c r="AV74" s="203"/>
    </row>
    <row r="75" spans="1:48" s="97" customFormat="1" ht="15" customHeight="1">
      <c r="A75" s="551"/>
      <c r="B75" s="553" t="s">
        <v>75</v>
      </c>
      <c r="C75" s="565">
        <v>42717</v>
      </c>
      <c r="D75" s="240" t="s">
        <v>164</v>
      </c>
      <c r="E75" s="169"/>
      <c r="F75" s="568" t="s">
        <v>66</v>
      </c>
      <c r="G75" s="569"/>
      <c r="H75" s="570"/>
      <c r="I75" s="560"/>
      <c r="J75" s="563"/>
      <c r="K75" s="679" t="s">
        <v>165</v>
      </c>
      <c r="L75" s="680"/>
      <c r="M75" s="680"/>
      <c r="N75" s="680"/>
      <c r="O75" s="680"/>
      <c r="P75" s="680"/>
      <c r="Q75" s="680"/>
      <c r="R75" s="680"/>
      <c r="S75" s="680"/>
      <c r="T75" s="680"/>
      <c r="U75" s="680"/>
      <c r="V75" s="680"/>
      <c r="W75" s="680"/>
      <c r="X75" s="680"/>
      <c r="Y75" s="680"/>
      <c r="Z75" s="680"/>
      <c r="AA75" s="680"/>
      <c r="AB75" s="680"/>
      <c r="AC75" s="680"/>
      <c r="AD75" s="680"/>
      <c r="AE75" s="680"/>
      <c r="AF75" s="680"/>
      <c r="AG75" s="680"/>
      <c r="AH75" s="680"/>
      <c r="AI75" s="680"/>
      <c r="AJ75" s="681"/>
      <c r="AK75" s="151"/>
      <c r="AL75" s="87"/>
      <c r="AM75" s="87"/>
      <c r="AN75" s="249"/>
      <c r="AP75" s="87"/>
      <c r="AT75" s="149"/>
      <c r="AU75" s="220"/>
      <c r="AV75" s="203"/>
    </row>
    <row r="76" spans="1:48" s="97" customFormat="1" ht="15" customHeight="1">
      <c r="A76" s="551"/>
      <c r="B76" s="554"/>
      <c r="C76" s="566"/>
      <c r="D76" s="241" t="s">
        <v>212</v>
      </c>
      <c r="E76" s="114"/>
      <c r="F76" s="571"/>
      <c r="G76" s="572"/>
      <c r="H76" s="573"/>
      <c r="I76" s="560"/>
      <c r="J76" s="563"/>
      <c r="K76" s="682"/>
      <c r="L76" s="683"/>
      <c r="M76" s="683"/>
      <c r="N76" s="683"/>
      <c r="O76" s="683"/>
      <c r="P76" s="683"/>
      <c r="Q76" s="683"/>
      <c r="R76" s="683"/>
      <c r="S76" s="683"/>
      <c r="T76" s="683"/>
      <c r="U76" s="683"/>
      <c r="V76" s="683"/>
      <c r="W76" s="683"/>
      <c r="X76" s="683"/>
      <c r="Y76" s="683"/>
      <c r="Z76" s="683"/>
      <c r="AA76" s="683"/>
      <c r="AB76" s="683"/>
      <c r="AC76" s="683"/>
      <c r="AD76" s="683"/>
      <c r="AE76" s="683"/>
      <c r="AF76" s="683"/>
      <c r="AG76" s="683"/>
      <c r="AH76" s="683"/>
      <c r="AI76" s="683"/>
      <c r="AJ76" s="684"/>
      <c r="AK76" s="151"/>
      <c r="AL76" s="87"/>
      <c r="AM76" s="87"/>
      <c r="AN76" s="249"/>
      <c r="AP76" s="87"/>
      <c r="AT76" s="151"/>
      <c r="AU76" s="220"/>
      <c r="AV76" s="203"/>
    </row>
    <row r="77" spans="1:48" s="97" customFormat="1" ht="15" customHeight="1" thickBot="1">
      <c r="A77" s="551"/>
      <c r="B77" s="555"/>
      <c r="C77" s="567"/>
      <c r="D77" s="360" t="s">
        <v>213</v>
      </c>
      <c r="E77" s="242"/>
      <c r="F77" s="574"/>
      <c r="G77" s="575"/>
      <c r="H77" s="576"/>
      <c r="I77" s="560"/>
      <c r="J77" s="563"/>
      <c r="K77" s="685"/>
      <c r="L77" s="686"/>
      <c r="M77" s="686"/>
      <c r="N77" s="686"/>
      <c r="O77" s="686"/>
      <c r="P77" s="686"/>
      <c r="Q77" s="686"/>
      <c r="R77" s="686"/>
      <c r="S77" s="686"/>
      <c r="T77" s="686"/>
      <c r="U77" s="686"/>
      <c r="V77" s="686"/>
      <c r="W77" s="686"/>
      <c r="X77" s="686"/>
      <c r="Y77" s="686"/>
      <c r="Z77" s="686"/>
      <c r="AA77" s="686"/>
      <c r="AB77" s="686"/>
      <c r="AC77" s="686"/>
      <c r="AD77" s="686"/>
      <c r="AE77" s="686"/>
      <c r="AF77" s="686"/>
      <c r="AG77" s="686"/>
      <c r="AH77" s="686"/>
      <c r="AI77" s="686"/>
      <c r="AJ77" s="687"/>
      <c r="AK77" s="151"/>
      <c r="AL77" s="87"/>
      <c r="AM77" s="87"/>
      <c r="AN77" s="249"/>
      <c r="AP77" s="87"/>
      <c r="AT77" s="151"/>
      <c r="AU77" s="220"/>
      <c r="AV77" s="203"/>
    </row>
    <row r="78" spans="1:48" s="97" customFormat="1" ht="15" customHeight="1" thickBot="1">
      <c r="A78" s="551"/>
      <c r="B78" s="243"/>
      <c r="C78" s="244">
        <v>41820</v>
      </c>
      <c r="D78" s="52" t="s">
        <v>167</v>
      </c>
      <c r="E78" s="114"/>
      <c r="F78" s="245"/>
      <c r="G78" s="245"/>
      <c r="H78" s="245"/>
      <c r="I78" s="560"/>
      <c r="J78" s="563"/>
      <c r="K78" s="181"/>
      <c r="L78" s="246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246"/>
      <c r="AA78" s="293"/>
      <c r="AB78" s="293"/>
      <c r="AC78" s="577" t="s">
        <v>22</v>
      </c>
      <c r="AD78" s="578"/>
      <c r="AE78" s="345"/>
      <c r="AF78" s="247"/>
      <c r="AG78" s="247"/>
      <c r="AH78" s="247"/>
      <c r="AI78" s="247"/>
      <c r="AJ78" s="246"/>
      <c r="AK78" s="87"/>
      <c r="AL78" s="87"/>
      <c r="AM78" s="87"/>
      <c r="AN78" s="249"/>
      <c r="AP78" s="87"/>
      <c r="AT78" s="151"/>
      <c r="AU78" s="220"/>
      <c r="AV78" s="203"/>
    </row>
    <row r="79" spans="1:48" s="97" customFormat="1" ht="15.75" customHeight="1" thickBot="1">
      <c r="A79" s="552"/>
      <c r="B79" s="163"/>
      <c r="C79" s="164">
        <v>42916</v>
      </c>
      <c r="D79" s="51" t="s">
        <v>168</v>
      </c>
      <c r="E79" s="51"/>
      <c r="F79" s="165"/>
      <c r="G79" s="165"/>
      <c r="H79" s="165"/>
      <c r="I79" s="561"/>
      <c r="J79" s="564"/>
      <c r="K79" s="76"/>
      <c r="L79" s="16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66"/>
      <c r="AA79" s="248"/>
      <c r="AB79" s="248"/>
      <c r="AC79" s="579"/>
      <c r="AD79" s="580"/>
      <c r="AE79" s="346"/>
      <c r="AF79" s="248"/>
      <c r="AG79" s="248"/>
      <c r="AH79" s="248"/>
      <c r="AI79" s="248"/>
      <c r="AJ79" s="166"/>
      <c r="AK79" s="87"/>
      <c r="AL79" s="87"/>
      <c r="AM79" s="87"/>
      <c r="AN79" s="249"/>
      <c r="AP79" s="87"/>
      <c r="AT79" s="151"/>
      <c r="AU79" s="220"/>
      <c r="AV79" s="203"/>
    </row>
    <row r="80" spans="1:48" s="97" customFormat="1">
      <c r="A80" s="93"/>
      <c r="B80" s="93"/>
      <c r="C80" s="94"/>
      <c r="D80" s="220"/>
      <c r="E80" s="220"/>
      <c r="F80" s="86"/>
      <c r="G80" s="86"/>
      <c r="H80" s="86"/>
      <c r="I80" s="220"/>
      <c r="J80" s="96"/>
      <c r="K80" s="88"/>
      <c r="L80" s="87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7"/>
      <c r="AA80" s="87"/>
      <c r="AB80" s="87"/>
      <c r="AC80" s="87"/>
      <c r="AD80" s="276"/>
      <c r="AE80" s="87"/>
      <c r="AF80" s="87"/>
      <c r="AG80" s="87"/>
      <c r="AH80" s="87"/>
      <c r="AI80" s="87"/>
      <c r="AJ80" s="87"/>
      <c r="AK80" s="87"/>
      <c r="AL80" s="87"/>
      <c r="AM80" s="87"/>
      <c r="AN80" s="249"/>
      <c r="AP80" s="87"/>
      <c r="AT80" s="151"/>
      <c r="AU80" s="220"/>
      <c r="AV80" s="203"/>
    </row>
    <row r="81" spans="1:42" s="308" customFormat="1">
      <c r="A81" s="301"/>
      <c r="B81" s="301"/>
      <c r="C81" s="302"/>
      <c r="D81" s="303"/>
      <c r="E81" s="303"/>
      <c r="F81" s="304"/>
      <c r="G81" s="304"/>
      <c r="H81" s="304"/>
      <c r="I81" s="303"/>
      <c r="J81" s="305"/>
      <c r="K81" s="306"/>
      <c r="L81" s="307"/>
      <c r="M81" s="306"/>
      <c r="N81" s="306"/>
      <c r="O81" s="306"/>
      <c r="P81" s="306"/>
      <c r="Q81" s="306"/>
      <c r="R81" s="306"/>
      <c r="S81" s="306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13"/>
      <c r="AE81" s="307"/>
      <c r="AF81" s="307"/>
      <c r="AG81" s="307"/>
      <c r="AH81" s="307"/>
      <c r="AK81" s="310"/>
      <c r="AL81" s="303"/>
      <c r="AM81" s="307"/>
      <c r="AN81" s="312"/>
      <c r="AP81" s="307"/>
    </row>
    <row r="82" spans="1:42" s="97" customFormat="1" ht="13.5" thickBot="1">
      <c r="A82" s="98"/>
      <c r="B82" s="98"/>
      <c r="C82" s="99"/>
      <c r="D82" s="90"/>
      <c r="E82" s="90"/>
      <c r="F82" s="89"/>
      <c r="G82" s="89"/>
      <c r="H82" s="89"/>
      <c r="I82" s="90"/>
      <c r="J82" s="100"/>
      <c r="K82" s="92"/>
      <c r="L82" s="91"/>
      <c r="M82" s="92"/>
      <c r="N82" s="92"/>
      <c r="O82" s="92"/>
      <c r="P82" s="92"/>
      <c r="Q82" s="92"/>
      <c r="R82" s="92"/>
      <c r="S82" s="92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325"/>
      <c r="AE82" s="91"/>
      <c r="AF82" s="91"/>
      <c r="AG82" s="91"/>
      <c r="AH82" s="87"/>
      <c r="AK82" s="151"/>
      <c r="AL82" s="95"/>
      <c r="AM82" s="203"/>
    </row>
    <row r="83" spans="1:42" s="97" customFormat="1" ht="12.75" customHeight="1">
      <c r="A83" s="507" t="s">
        <v>57</v>
      </c>
      <c r="B83" s="162" t="s">
        <v>79</v>
      </c>
      <c r="C83" s="218">
        <v>2009</v>
      </c>
      <c r="D83" s="118" t="s">
        <v>46</v>
      </c>
      <c r="E83" s="118" t="s">
        <v>0</v>
      </c>
      <c r="F83" s="20">
        <v>129592.13</v>
      </c>
      <c r="G83" s="23">
        <v>14787.86</v>
      </c>
      <c r="H83" s="53"/>
      <c r="I83" s="510" t="s">
        <v>138</v>
      </c>
      <c r="J83" s="513" t="s">
        <v>68</v>
      </c>
      <c r="K83" s="20">
        <v>1912.11</v>
      </c>
      <c r="L83" s="57">
        <v>417.45</v>
      </c>
      <c r="M83" s="20">
        <v>2987.11</v>
      </c>
      <c r="N83" s="20">
        <v>15856.97</v>
      </c>
      <c r="O83" s="20"/>
      <c r="P83" s="20"/>
      <c r="Q83" s="58"/>
      <c r="R83" s="20">
        <v>1492.46</v>
      </c>
      <c r="S83" s="20"/>
      <c r="T83" s="20">
        <v>7922.67</v>
      </c>
      <c r="U83" s="20"/>
      <c r="V83" s="20"/>
      <c r="W83" s="20"/>
      <c r="X83" s="20"/>
      <c r="Y83" s="20">
        <v>264.95</v>
      </c>
      <c r="Z83" s="20">
        <v>1406.48</v>
      </c>
      <c r="AA83" s="39"/>
      <c r="AB83" s="39"/>
      <c r="AC83" s="532" t="s">
        <v>22</v>
      </c>
      <c r="AD83" s="533"/>
      <c r="AE83" s="24">
        <v>1229.1099999999999</v>
      </c>
      <c r="AF83" s="20">
        <v>6527.87</v>
      </c>
      <c r="AG83" s="262">
        <f>N83+T83+Z83+AF83</f>
        <v>31713.989999999998</v>
      </c>
      <c r="AH83" s="88"/>
      <c r="AI83" s="522">
        <v>50218.6</v>
      </c>
      <c r="AJ83" s="21"/>
      <c r="AK83" s="21"/>
      <c r="AL83" s="150" t="s">
        <v>58</v>
      </c>
      <c r="AM83" s="150"/>
    </row>
    <row r="84" spans="1:42" s="97" customFormat="1" ht="14.25" customHeight="1">
      <c r="A84" s="508"/>
      <c r="B84" s="14" t="s">
        <v>79</v>
      </c>
      <c r="C84" s="29">
        <v>2009</v>
      </c>
      <c r="D84" s="118" t="s">
        <v>136</v>
      </c>
      <c r="E84" s="118" t="s">
        <v>37</v>
      </c>
      <c r="F84" s="17">
        <v>14209.22</v>
      </c>
      <c r="G84" s="17">
        <v>14209.22</v>
      </c>
      <c r="H84" s="17">
        <v>14209.22</v>
      </c>
      <c r="I84" s="511"/>
      <c r="J84" s="514"/>
      <c r="K84" s="20">
        <v>326.11</v>
      </c>
      <c r="L84" s="24">
        <v>202.57</v>
      </c>
      <c r="M84" s="20">
        <v>123.54</v>
      </c>
      <c r="N84" s="20">
        <v>633.65</v>
      </c>
      <c r="O84" s="20"/>
      <c r="P84" s="20"/>
      <c r="Q84" s="58"/>
      <c r="R84" s="129">
        <v>184.72</v>
      </c>
      <c r="S84" s="129"/>
      <c r="T84" s="35"/>
      <c r="U84" s="48"/>
      <c r="V84" s="48"/>
      <c r="W84" s="48"/>
      <c r="X84" s="48"/>
      <c r="Y84" s="20">
        <v>39.44</v>
      </c>
      <c r="Z84" s="20">
        <v>202.29</v>
      </c>
      <c r="AA84" s="39"/>
      <c r="AB84" s="39"/>
      <c r="AC84" s="534"/>
      <c r="AD84" s="535"/>
      <c r="AE84" s="20">
        <v>84.1</v>
      </c>
      <c r="AF84" s="20">
        <v>431.39</v>
      </c>
      <c r="AG84" s="262">
        <f>N84+T84+Z84+AF84</f>
        <v>1267.33</v>
      </c>
      <c r="AH84" s="88"/>
      <c r="AI84" s="523"/>
      <c r="AJ84" s="21"/>
      <c r="AK84" s="21"/>
      <c r="AL84" s="205" t="s">
        <v>45</v>
      </c>
      <c r="AM84" s="150"/>
    </row>
    <row r="85" spans="1:42" s="97" customFormat="1" ht="15.75" customHeight="1" thickBot="1">
      <c r="A85" s="509"/>
      <c r="B85" s="50" t="s">
        <v>79</v>
      </c>
      <c r="C85" s="42">
        <v>2011</v>
      </c>
      <c r="D85" s="51" t="s">
        <v>137</v>
      </c>
      <c r="E85" s="51" t="s">
        <v>1</v>
      </c>
      <c r="F85" s="44">
        <v>119901.6</v>
      </c>
      <c r="G85" s="43">
        <v>59151.44</v>
      </c>
      <c r="H85" s="43">
        <v>59151.44</v>
      </c>
      <c r="I85" s="512"/>
      <c r="J85" s="515"/>
      <c r="K85" s="44">
        <v>1488.3</v>
      </c>
      <c r="L85" s="45">
        <v>728.47</v>
      </c>
      <c r="M85" s="44">
        <v>2278.0500000000002</v>
      </c>
      <c r="N85" s="44">
        <v>8618.66</v>
      </c>
      <c r="O85" s="44"/>
      <c r="P85" s="44"/>
      <c r="Q85" s="85">
        <v>768.97</v>
      </c>
      <c r="R85" s="44">
        <v>1558.72</v>
      </c>
      <c r="S85" s="44"/>
      <c r="T85" s="45">
        <v>2987.9</v>
      </c>
      <c r="U85" s="45"/>
      <c r="V85" s="45"/>
      <c r="W85" s="45"/>
      <c r="X85" s="45"/>
      <c r="Y85" s="44">
        <v>391.51</v>
      </c>
      <c r="Z85" s="44">
        <v>1481.22</v>
      </c>
      <c r="AA85" s="71"/>
      <c r="AB85" s="71"/>
      <c r="AC85" s="536"/>
      <c r="AD85" s="537"/>
      <c r="AE85" s="44">
        <v>1096.78</v>
      </c>
      <c r="AF85" s="44">
        <v>4149.5</v>
      </c>
      <c r="AG85" s="263">
        <f>N85+T85+Z85+AF85</f>
        <v>17237.28</v>
      </c>
      <c r="AH85" s="92"/>
      <c r="AI85" s="524"/>
      <c r="AJ85" s="21"/>
      <c r="AK85" s="21"/>
      <c r="AL85" s="205" t="s">
        <v>67</v>
      </c>
      <c r="AM85" s="284"/>
    </row>
    <row r="86" spans="1:42" s="97" customFormat="1">
      <c r="A86" s="93"/>
      <c r="B86" s="93"/>
      <c r="C86" s="94"/>
      <c r="D86" s="95"/>
      <c r="E86" s="95"/>
      <c r="F86" s="86"/>
      <c r="G86" s="86"/>
      <c r="H86" s="86"/>
      <c r="I86" s="95"/>
      <c r="J86" s="96"/>
      <c r="K86" s="88"/>
      <c r="L86" s="87"/>
      <c r="M86" s="88"/>
      <c r="N86" s="88"/>
      <c r="O86" s="88"/>
      <c r="P86" s="88"/>
      <c r="Q86" s="88"/>
      <c r="R86" s="88"/>
      <c r="S86" s="88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276"/>
      <c r="AE86" s="87"/>
      <c r="AF86" s="87"/>
      <c r="AG86" s="87"/>
      <c r="AH86" s="87"/>
      <c r="AJ86" s="21"/>
      <c r="AK86" s="151"/>
      <c r="AL86" s="95"/>
      <c r="AM86" s="203"/>
    </row>
    <row r="87" spans="1:42" s="308" customFormat="1">
      <c r="A87" s="301"/>
      <c r="B87" s="301"/>
      <c r="C87" s="302"/>
      <c r="D87" s="303"/>
      <c r="E87" s="303"/>
      <c r="F87" s="304"/>
      <c r="G87" s="304"/>
      <c r="H87" s="304"/>
      <c r="I87" s="303"/>
      <c r="J87" s="305"/>
      <c r="K87" s="306"/>
      <c r="L87" s="307"/>
      <c r="M87" s="306"/>
      <c r="N87" s="306"/>
      <c r="O87" s="306"/>
      <c r="P87" s="306"/>
      <c r="Q87" s="306"/>
      <c r="R87" s="306"/>
      <c r="S87" s="306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13"/>
      <c r="AE87" s="307"/>
      <c r="AF87" s="307"/>
      <c r="AG87" s="307"/>
      <c r="AH87" s="307"/>
      <c r="AK87" s="310"/>
      <c r="AL87" s="303"/>
      <c r="AM87" s="311"/>
    </row>
    <row r="88" spans="1:42" s="97" customFormat="1" ht="13.5" thickBot="1">
      <c r="A88" s="98"/>
      <c r="B88" s="98"/>
      <c r="C88" s="99"/>
      <c r="D88" s="90"/>
      <c r="E88" s="90"/>
      <c r="F88" s="89"/>
      <c r="G88" s="89"/>
      <c r="H88" s="89"/>
      <c r="I88" s="90"/>
      <c r="J88" s="100"/>
      <c r="K88" s="92"/>
      <c r="L88" s="91"/>
      <c r="M88" s="92"/>
      <c r="N88" s="92"/>
      <c r="O88" s="92"/>
      <c r="P88" s="92"/>
      <c r="Q88" s="92"/>
      <c r="R88" s="92"/>
      <c r="S88" s="92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325"/>
      <c r="AE88" s="91"/>
      <c r="AF88" s="91"/>
      <c r="AG88" s="91"/>
      <c r="AH88" s="87"/>
      <c r="AK88" s="151"/>
      <c r="AL88" s="95"/>
      <c r="AM88" s="203"/>
    </row>
    <row r="89" spans="1:42" s="97" customFormat="1">
      <c r="A89" s="519" t="s">
        <v>59</v>
      </c>
      <c r="B89" s="102"/>
      <c r="C89" s="103"/>
      <c r="D89" s="67" t="s">
        <v>139</v>
      </c>
      <c r="E89" s="67"/>
      <c r="F89" s="53"/>
      <c r="G89" s="53"/>
      <c r="H89" s="53"/>
      <c r="I89" s="525" t="s">
        <v>147</v>
      </c>
      <c r="J89" s="516" t="s">
        <v>69</v>
      </c>
      <c r="K89" s="31"/>
      <c r="L89" s="48"/>
      <c r="M89" s="31"/>
      <c r="N89" s="31"/>
      <c r="O89" s="31"/>
      <c r="P89" s="31"/>
      <c r="Q89" s="31"/>
      <c r="R89" s="31"/>
      <c r="S89" s="31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326"/>
      <c r="AE89" s="48"/>
      <c r="AF89" s="48"/>
      <c r="AG89" s="127"/>
      <c r="AH89" s="87"/>
      <c r="AI89" s="527">
        <v>20949.37</v>
      </c>
      <c r="AK89" s="151"/>
      <c r="AL89" s="95"/>
      <c r="AM89" s="203"/>
    </row>
    <row r="90" spans="1:42" s="97" customFormat="1" ht="15" customHeight="1">
      <c r="A90" s="520"/>
      <c r="B90" s="64"/>
      <c r="C90" s="65">
        <v>1993</v>
      </c>
      <c r="D90" s="69" t="s">
        <v>140</v>
      </c>
      <c r="E90" s="69"/>
      <c r="F90" s="33"/>
      <c r="G90" s="171">
        <v>0</v>
      </c>
      <c r="H90" s="53"/>
      <c r="I90" s="526"/>
      <c r="J90" s="517"/>
      <c r="K90" s="31"/>
      <c r="L90" s="48"/>
      <c r="M90" s="31"/>
      <c r="N90" s="31"/>
      <c r="O90" s="31"/>
      <c r="P90" s="31"/>
      <c r="Q90" s="31"/>
      <c r="R90" s="31"/>
      <c r="S90" s="31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326"/>
      <c r="AE90" s="48"/>
      <c r="AF90" s="48"/>
      <c r="AG90" s="127"/>
      <c r="AH90" s="87"/>
      <c r="AI90" s="528"/>
      <c r="AK90" s="151"/>
      <c r="AL90" s="95"/>
      <c r="AM90" s="203"/>
    </row>
    <row r="91" spans="1:42" s="97" customFormat="1" ht="15" customHeight="1">
      <c r="A91" s="520"/>
      <c r="B91" s="64"/>
      <c r="C91" s="66">
        <v>1995</v>
      </c>
      <c r="D91" s="69" t="s">
        <v>141</v>
      </c>
      <c r="E91" s="69"/>
      <c r="F91" s="33"/>
      <c r="G91" s="171">
        <v>0</v>
      </c>
      <c r="H91" s="53"/>
      <c r="I91" s="526"/>
      <c r="J91" s="517"/>
      <c r="K91" s="31"/>
      <c r="L91" s="48"/>
      <c r="M91" s="31"/>
      <c r="N91" s="31"/>
      <c r="O91" s="31"/>
      <c r="P91" s="31"/>
      <c r="Q91" s="31"/>
      <c r="R91" s="31"/>
      <c r="S91" s="31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326"/>
      <c r="AE91" s="48"/>
      <c r="AF91" s="48"/>
      <c r="AG91" s="127"/>
      <c r="AH91" s="87"/>
      <c r="AI91" s="528"/>
      <c r="AK91" s="151"/>
      <c r="AL91" s="95"/>
      <c r="AM91" s="203"/>
    </row>
    <row r="92" spans="1:42" s="97" customFormat="1" ht="15" customHeight="1">
      <c r="A92" s="520"/>
      <c r="B92" s="102"/>
      <c r="C92" s="102">
        <v>1996</v>
      </c>
      <c r="D92" s="69" t="s">
        <v>142</v>
      </c>
      <c r="E92" s="67"/>
      <c r="F92" s="53"/>
      <c r="G92" s="171">
        <v>0</v>
      </c>
      <c r="H92" s="53"/>
      <c r="I92" s="526"/>
      <c r="J92" s="517"/>
      <c r="K92" s="31"/>
      <c r="L92" s="48"/>
      <c r="M92" s="31"/>
      <c r="N92" s="31"/>
      <c r="O92" s="31"/>
      <c r="P92" s="31"/>
      <c r="Q92" s="31"/>
      <c r="R92" s="31"/>
      <c r="S92" s="31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326"/>
      <c r="AE92" s="48"/>
      <c r="AF92" s="48"/>
      <c r="AG92" s="127"/>
      <c r="AH92" s="87"/>
      <c r="AI92" s="528"/>
      <c r="AK92" s="151"/>
      <c r="AL92" s="95"/>
      <c r="AM92" s="203"/>
    </row>
    <row r="93" spans="1:42" s="97" customFormat="1" ht="15" customHeight="1">
      <c r="A93" s="520"/>
      <c r="B93" s="14" t="s">
        <v>79</v>
      </c>
      <c r="C93" s="207">
        <v>1999</v>
      </c>
      <c r="D93" s="52" t="s">
        <v>143</v>
      </c>
      <c r="E93" s="114" t="s">
        <v>1</v>
      </c>
      <c r="F93" s="23">
        <v>7593.4</v>
      </c>
      <c r="G93" s="55">
        <v>0</v>
      </c>
      <c r="H93" s="53"/>
      <c r="I93" s="526"/>
      <c r="J93" s="517"/>
      <c r="K93" s="18">
        <v>137.08000000000001</v>
      </c>
      <c r="L93" s="19">
        <v>5.88</v>
      </c>
      <c r="M93" s="18">
        <v>226.98</v>
      </c>
      <c r="N93" s="18">
        <v>3535.5</v>
      </c>
      <c r="O93" s="18"/>
      <c r="P93" s="18"/>
      <c r="Q93" s="129"/>
      <c r="R93" s="18">
        <v>98.71</v>
      </c>
      <c r="S93" s="18"/>
      <c r="T93" s="18">
        <v>1537.53</v>
      </c>
      <c r="U93" s="18"/>
      <c r="V93" s="18"/>
      <c r="W93" s="18"/>
      <c r="X93" s="18"/>
      <c r="Y93" s="18">
        <v>18.13</v>
      </c>
      <c r="Z93" s="18">
        <v>282.39999999999998</v>
      </c>
      <c r="AA93" s="54"/>
      <c r="AB93" s="54"/>
      <c r="AC93" s="538" t="s">
        <v>22</v>
      </c>
      <c r="AD93" s="539"/>
      <c r="AE93" s="18">
        <v>110.13</v>
      </c>
      <c r="AF93" s="18">
        <v>1715.41</v>
      </c>
      <c r="AG93" s="264">
        <f>N93+T93+Z93+AF93</f>
        <v>7070.8399999999992</v>
      </c>
      <c r="AH93" s="87"/>
      <c r="AI93" s="528"/>
      <c r="AK93" s="151"/>
      <c r="AL93" s="151"/>
      <c r="AM93" s="284"/>
      <c r="AN93" s="203"/>
    </row>
    <row r="94" spans="1:42" s="97" customFormat="1" ht="15" customHeight="1">
      <c r="A94" s="520"/>
      <c r="B94" s="14" t="s">
        <v>79</v>
      </c>
      <c r="C94" s="219">
        <v>2002</v>
      </c>
      <c r="D94" s="52" t="s">
        <v>144</v>
      </c>
      <c r="E94" s="114" t="s">
        <v>1</v>
      </c>
      <c r="F94" s="23">
        <v>10350.719999999999</v>
      </c>
      <c r="G94" s="55">
        <v>0</v>
      </c>
      <c r="H94" s="23">
        <v>421.89</v>
      </c>
      <c r="I94" s="526"/>
      <c r="J94" s="517"/>
      <c r="K94" s="20">
        <v>169.06</v>
      </c>
      <c r="L94" s="24">
        <v>27</v>
      </c>
      <c r="M94" s="20">
        <v>309.70999999999998</v>
      </c>
      <c r="N94" s="20">
        <v>3138</v>
      </c>
      <c r="O94" s="20"/>
      <c r="P94" s="20"/>
      <c r="Q94" s="20">
        <v>5.48</v>
      </c>
      <c r="R94" s="20">
        <v>134.56</v>
      </c>
      <c r="S94" s="20"/>
      <c r="T94" s="20">
        <v>1363.37</v>
      </c>
      <c r="U94" s="20"/>
      <c r="V94" s="20"/>
      <c r="W94" s="20"/>
      <c r="X94" s="20"/>
      <c r="Y94" s="20">
        <v>15.81</v>
      </c>
      <c r="Z94" s="20">
        <v>160.19</v>
      </c>
      <c r="AA94" s="39"/>
      <c r="AB94" s="39"/>
      <c r="AC94" s="540"/>
      <c r="AD94" s="541"/>
      <c r="AE94" s="20">
        <v>126.25</v>
      </c>
      <c r="AF94" s="20">
        <v>1279.17</v>
      </c>
      <c r="AG94" s="264">
        <f>N94+T94+Z94+AF94</f>
        <v>5940.73</v>
      </c>
      <c r="AH94" s="87"/>
      <c r="AI94" s="528"/>
      <c r="AK94" s="151"/>
      <c r="AL94" s="151"/>
      <c r="AM94" s="284"/>
      <c r="AN94" s="203"/>
    </row>
    <row r="95" spans="1:42" s="97" customFormat="1" ht="15" customHeight="1">
      <c r="A95" s="520"/>
      <c r="B95" s="14" t="s">
        <v>79</v>
      </c>
      <c r="C95" s="213">
        <v>2006</v>
      </c>
      <c r="D95" s="117" t="s">
        <v>145</v>
      </c>
      <c r="E95" s="114" t="s">
        <v>1</v>
      </c>
      <c r="F95" s="101">
        <v>10350.719999999999</v>
      </c>
      <c r="G95" s="55">
        <v>0</v>
      </c>
      <c r="H95" s="101">
        <v>421.89</v>
      </c>
      <c r="I95" s="526"/>
      <c r="J95" s="517"/>
      <c r="K95" s="20">
        <v>247.81</v>
      </c>
      <c r="L95" s="24">
        <v>24</v>
      </c>
      <c r="M95" s="20">
        <v>358.37</v>
      </c>
      <c r="N95" s="20">
        <v>2452.69</v>
      </c>
      <c r="O95" s="20"/>
      <c r="P95" s="20"/>
      <c r="Q95" s="101">
        <v>5.48</v>
      </c>
      <c r="R95" s="20">
        <v>134.56</v>
      </c>
      <c r="S95" s="20"/>
      <c r="T95" s="20">
        <v>920.93</v>
      </c>
      <c r="U95" s="20"/>
      <c r="V95" s="20"/>
      <c r="W95" s="20"/>
      <c r="X95" s="20"/>
      <c r="Y95" s="20">
        <v>28.97</v>
      </c>
      <c r="Z95" s="20">
        <v>198.84</v>
      </c>
      <c r="AA95" s="39"/>
      <c r="AB95" s="39"/>
      <c r="AC95" s="540"/>
      <c r="AD95" s="541"/>
      <c r="AE95" s="20">
        <v>194.84</v>
      </c>
      <c r="AF95" s="20">
        <v>1333.49</v>
      </c>
      <c r="AG95" s="264">
        <f>N95+T95+Z95+AF95</f>
        <v>4905.95</v>
      </c>
      <c r="AH95" s="87"/>
      <c r="AI95" s="528"/>
      <c r="AK95" s="151"/>
      <c r="AL95" s="151"/>
      <c r="AM95" s="284"/>
      <c r="AN95" s="203"/>
    </row>
    <row r="96" spans="1:42" s="97" customFormat="1" ht="15.75" customHeight="1" thickBot="1">
      <c r="A96" s="520"/>
      <c r="B96" s="50" t="s">
        <v>79</v>
      </c>
      <c r="C96" s="214">
        <v>2009</v>
      </c>
      <c r="D96" s="192" t="s">
        <v>146</v>
      </c>
      <c r="E96" s="62" t="s">
        <v>1</v>
      </c>
      <c r="F96" s="109">
        <v>10350.719999999999</v>
      </c>
      <c r="G96" s="46">
        <v>0</v>
      </c>
      <c r="H96" s="109">
        <v>421.89</v>
      </c>
      <c r="I96" s="526"/>
      <c r="J96" s="517"/>
      <c r="K96" s="39">
        <v>147.72999999999999</v>
      </c>
      <c r="L96" s="40">
        <v>25</v>
      </c>
      <c r="M96" s="39">
        <v>292.57</v>
      </c>
      <c r="N96" s="39">
        <v>1515.92</v>
      </c>
      <c r="O96" s="39"/>
      <c r="P96" s="39"/>
      <c r="Q96" s="38">
        <v>5.48</v>
      </c>
      <c r="R96" s="39">
        <v>134.56</v>
      </c>
      <c r="S96" s="39"/>
      <c r="T96" s="39">
        <v>697.21</v>
      </c>
      <c r="U96" s="39"/>
      <c r="V96" s="39"/>
      <c r="W96" s="39"/>
      <c r="X96" s="39"/>
      <c r="Y96" s="39">
        <v>23.03</v>
      </c>
      <c r="Z96" s="39">
        <v>119.33</v>
      </c>
      <c r="AA96" s="39"/>
      <c r="AB96" s="39"/>
      <c r="AC96" s="542"/>
      <c r="AD96" s="543"/>
      <c r="AE96" s="39">
        <v>134.97999999999999</v>
      </c>
      <c r="AF96" s="39">
        <v>699.39</v>
      </c>
      <c r="AG96" s="265">
        <f>N96+T96+Z96+AF96</f>
        <v>3031.85</v>
      </c>
      <c r="AH96" s="87"/>
      <c r="AI96" s="529"/>
      <c r="AK96" s="151"/>
      <c r="AL96" s="151"/>
      <c r="AM96" s="284"/>
      <c r="AN96" s="203"/>
    </row>
    <row r="97" spans="1:41" s="97" customFormat="1" ht="15.75" customHeight="1" thickBot="1">
      <c r="A97" s="521"/>
      <c r="B97" s="158" t="s">
        <v>79</v>
      </c>
      <c r="C97" s="158">
        <v>2001</v>
      </c>
      <c r="D97" s="193" t="s">
        <v>74</v>
      </c>
      <c r="E97" s="193" t="s">
        <v>76</v>
      </c>
      <c r="F97" s="180" t="s">
        <v>71</v>
      </c>
      <c r="G97" s="194">
        <v>0</v>
      </c>
      <c r="H97" s="194">
        <v>0</v>
      </c>
      <c r="I97" s="152" t="s">
        <v>148</v>
      </c>
      <c r="J97" s="518"/>
      <c r="K97" s="154">
        <v>12.03</v>
      </c>
      <c r="L97" s="155">
        <v>13.07</v>
      </c>
      <c r="M97" s="156"/>
      <c r="N97" s="156"/>
      <c r="O97" s="156"/>
      <c r="P97" s="156"/>
      <c r="Q97" s="195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530" t="s">
        <v>75</v>
      </c>
      <c r="AD97" s="531"/>
      <c r="AE97" s="157"/>
      <c r="AF97" s="157"/>
      <c r="AG97" s="266">
        <v>-0.03</v>
      </c>
      <c r="AH97" s="87"/>
      <c r="AI97" s="21"/>
      <c r="AK97" s="21"/>
      <c r="AL97" s="141" t="s">
        <v>159</v>
      </c>
      <c r="AM97" s="317" t="s">
        <v>160</v>
      </c>
      <c r="AN97" s="196" t="s">
        <v>179</v>
      </c>
      <c r="AO97" s="196"/>
    </row>
    <row r="98" spans="1:41" s="97" customFormat="1">
      <c r="A98" s="93"/>
      <c r="B98" s="93"/>
      <c r="C98" s="94"/>
      <c r="D98" s="95"/>
      <c r="E98" s="95"/>
      <c r="F98" s="86"/>
      <c r="G98" s="86"/>
      <c r="H98" s="86"/>
      <c r="I98" s="95"/>
      <c r="J98" s="96"/>
      <c r="K98" s="88"/>
      <c r="L98" s="87"/>
      <c r="M98" s="88"/>
      <c r="N98" s="88"/>
      <c r="O98" s="88"/>
      <c r="P98" s="88"/>
      <c r="Q98" s="88"/>
      <c r="R98" s="88"/>
      <c r="S98" s="88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276"/>
      <c r="AE98" s="87"/>
      <c r="AF98" s="87"/>
      <c r="AG98" s="87"/>
      <c r="AH98" s="87"/>
      <c r="AK98" s="151"/>
      <c r="AL98" s="95"/>
      <c r="AM98" s="203"/>
    </row>
    <row r="99" spans="1:41" s="308" customFormat="1">
      <c r="A99" s="301"/>
      <c r="B99" s="301"/>
      <c r="C99" s="302"/>
      <c r="D99" s="303"/>
      <c r="E99" s="303"/>
      <c r="F99" s="304"/>
      <c r="G99" s="304"/>
      <c r="H99" s="304"/>
      <c r="I99" s="303"/>
      <c r="J99" s="305"/>
      <c r="K99" s="306"/>
      <c r="L99" s="307"/>
      <c r="M99" s="306"/>
      <c r="N99" s="306"/>
      <c r="O99" s="306"/>
      <c r="P99" s="306"/>
      <c r="Q99" s="306"/>
      <c r="R99" s="306"/>
      <c r="S99" s="306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13"/>
      <c r="AE99" s="307"/>
      <c r="AF99" s="307"/>
      <c r="AG99" s="307"/>
      <c r="AH99" s="307"/>
      <c r="AK99" s="310"/>
      <c r="AL99" s="303"/>
      <c r="AM99" s="311"/>
    </row>
    <row r="100" spans="1:41" s="97" customFormat="1" ht="13.5" thickBot="1">
      <c r="A100" s="98"/>
      <c r="B100" s="98"/>
      <c r="C100" s="99"/>
      <c r="D100" s="90"/>
      <c r="E100" s="90"/>
      <c r="F100" s="89"/>
      <c r="G100" s="89"/>
      <c r="H100" s="89"/>
      <c r="I100" s="90"/>
      <c r="J100" s="100"/>
      <c r="K100" s="92"/>
      <c r="L100" s="91"/>
      <c r="M100" s="92"/>
      <c r="N100" s="92"/>
      <c r="O100" s="92"/>
      <c r="P100" s="92"/>
      <c r="Q100" s="92"/>
      <c r="R100" s="92"/>
      <c r="S100" s="92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325"/>
      <c r="AE100" s="91"/>
      <c r="AF100" s="91"/>
      <c r="AG100" s="91"/>
      <c r="AH100" s="87"/>
      <c r="AK100" s="151"/>
      <c r="AL100" s="95"/>
      <c r="AM100" s="203"/>
    </row>
    <row r="101" spans="1:41" s="97" customFormat="1">
      <c r="A101" s="519" t="s">
        <v>63</v>
      </c>
      <c r="B101" s="66"/>
      <c r="C101" s="66">
        <v>1989</v>
      </c>
      <c r="D101" s="67" t="s">
        <v>149</v>
      </c>
      <c r="E101" s="67"/>
      <c r="F101" s="53"/>
      <c r="G101" s="53"/>
      <c r="H101" s="53"/>
      <c r="I101" s="710" t="s">
        <v>158</v>
      </c>
      <c r="J101" s="713" t="s">
        <v>70</v>
      </c>
      <c r="K101" s="31"/>
      <c r="L101" s="48"/>
      <c r="M101" s="31"/>
      <c r="N101" s="31"/>
      <c r="O101" s="31"/>
      <c r="P101" s="31"/>
      <c r="Q101" s="31"/>
      <c r="R101" s="31"/>
      <c r="S101" s="31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326"/>
      <c r="AE101" s="48"/>
      <c r="AF101" s="48"/>
      <c r="AG101" s="48"/>
      <c r="AH101" s="250"/>
      <c r="AI101" s="790">
        <v>17173.34</v>
      </c>
      <c r="AJ101" s="21"/>
      <c r="AK101" s="151"/>
      <c r="AL101" s="95"/>
      <c r="AM101" s="203"/>
    </row>
    <row r="102" spans="1:41" s="97" customFormat="1">
      <c r="A102" s="520"/>
      <c r="B102" s="65"/>
      <c r="C102" s="65">
        <v>1991</v>
      </c>
      <c r="D102" s="67" t="s">
        <v>150</v>
      </c>
      <c r="E102" s="67"/>
      <c r="F102" s="33"/>
      <c r="G102" s="171">
        <v>0</v>
      </c>
      <c r="H102" s="33"/>
      <c r="I102" s="711"/>
      <c r="J102" s="714"/>
      <c r="K102" s="31"/>
      <c r="L102" s="48"/>
      <c r="M102" s="31"/>
      <c r="N102" s="31"/>
      <c r="O102" s="31"/>
      <c r="P102" s="31"/>
      <c r="Q102" s="129"/>
      <c r="R102" s="129"/>
      <c r="S102" s="129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27"/>
      <c r="AE102" s="35"/>
      <c r="AF102" s="35"/>
      <c r="AG102" s="35"/>
      <c r="AH102" s="250"/>
      <c r="AI102" s="791"/>
      <c r="AJ102" s="21"/>
      <c r="AK102" s="151"/>
      <c r="AL102" s="95"/>
      <c r="AM102" s="203"/>
    </row>
    <row r="103" spans="1:41" s="97" customFormat="1">
      <c r="A103" s="520"/>
      <c r="B103" s="65"/>
      <c r="C103" s="65">
        <v>1993</v>
      </c>
      <c r="D103" s="67" t="s">
        <v>151</v>
      </c>
      <c r="E103" s="67"/>
      <c r="F103" s="33"/>
      <c r="G103" s="171">
        <v>0</v>
      </c>
      <c r="H103" s="33"/>
      <c r="I103" s="711"/>
      <c r="J103" s="714"/>
      <c r="K103" s="31"/>
      <c r="L103" s="48"/>
      <c r="M103" s="31"/>
      <c r="N103" s="31"/>
      <c r="O103" s="31"/>
      <c r="P103" s="31"/>
      <c r="Q103" s="129"/>
      <c r="R103" s="129"/>
      <c r="S103" s="129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27"/>
      <c r="AE103" s="35"/>
      <c r="AF103" s="35"/>
      <c r="AG103" s="35"/>
      <c r="AH103" s="250"/>
      <c r="AI103" s="791"/>
      <c r="AJ103" s="21"/>
      <c r="AK103" s="151"/>
      <c r="AL103" s="95"/>
      <c r="AM103" s="203"/>
    </row>
    <row r="104" spans="1:41" s="97" customFormat="1">
      <c r="A104" s="520"/>
      <c r="B104" s="65"/>
      <c r="C104" s="66">
        <v>1995</v>
      </c>
      <c r="D104" s="67" t="s">
        <v>152</v>
      </c>
      <c r="E104" s="67"/>
      <c r="F104" s="33"/>
      <c r="G104" s="171">
        <v>0</v>
      </c>
      <c r="H104" s="33"/>
      <c r="I104" s="711"/>
      <c r="J104" s="714"/>
      <c r="K104" s="31"/>
      <c r="L104" s="48"/>
      <c r="M104" s="31"/>
      <c r="N104" s="31"/>
      <c r="O104" s="31"/>
      <c r="P104" s="31"/>
      <c r="Q104" s="129"/>
      <c r="R104" s="129"/>
      <c r="S104" s="129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27"/>
      <c r="AE104" s="35"/>
      <c r="AF104" s="35"/>
      <c r="AG104" s="35"/>
      <c r="AH104" s="250"/>
      <c r="AI104" s="791"/>
      <c r="AJ104" s="21"/>
      <c r="AK104" s="151"/>
      <c r="AL104" s="95"/>
      <c r="AM104" s="203"/>
    </row>
    <row r="105" spans="1:41" s="97" customFormat="1">
      <c r="A105" s="520"/>
      <c r="B105" s="65"/>
      <c r="C105" s="65">
        <v>1998</v>
      </c>
      <c r="D105" s="67" t="s">
        <v>153</v>
      </c>
      <c r="E105" s="67"/>
      <c r="F105" s="33"/>
      <c r="G105" s="171">
        <v>0</v>
      </c>
      <c r="H105" s="33"/>
      <c r="I105" s="711"/>
      <c r="J105" s="714"/>
      <c r="K105" s="31"/>
      <c r="L105" s="48"/>
      <c r="M105" s="31"/>
      <c r="N105" s="31"/>
      <c r="O105" s="31"/>
      <c r="P105" s="31"/>
      <c r="Q105" s="129"/>
      <c r="R105" s="129"/>
      <c r="S105" s="129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27"/>
      <c r="AE105" s="35"/>
      <c r="AF105" s="35"/>
      <c r="AG105" s="35"/>
      <c r="AH105" s="250"/>
      <c r="AI105" s="791"/>
      <c r="AJ105" s="21"/>
      <c r="AK105" s="151"/>
      <c r="AL105" s="95"/>
      <c r="AM105" s="203"/>
    </row>
    <row r="106" spans="1:41" s="97" customFormat="1" ht="15" customHeight="1">
      <c r="A106" s="520"/>
      <c r="B106" s="14" t="s">
        <v>79</v>
      </c>
      <c r="C106" s="29">
        <v>2001</v>
      </c>
      <c r="D106" s="52" t="s">
        <v>154</v>
      </c>
      <c r="E106" s="114" t="s">
        <v>1</v>
      </c>
      <c r="F106" s="20">
        <v>3892.89</v>
      </c>
      <c r="G106" s="55">
        <v>0</v>
      </c>
      <c r="H106" s="32">
        <v>234.78</v>
      </c>
      <c r="I106" s="711"/>
      <c r="J106" s="714"/>
      <c r="K106" s="20">
        <v>120.55</v>
      </c>
      <c r="L106" s="24">
        <v>19.28</v>
      </c>
      <c r="M106" s="20">
        <v>148.66</v>
      </c>
      <c r="N106" s="20">
        <v>2315.5700000000002</v>
      </c>
      <c r="O106" s="20"/>
      <c r="P106" s="20"/>
      <c r="Q106" s="32">
        <v>3.05</v>
      </c>
      <c r="R106" s="20">
        <v>50.61</v>
      </c>
      <c r="S106" s="20"/>
      <c r="T106" s="20">
        <v>788.31</v>
      </c>
      <c r="U106" s="20"/>
      <c r="V106" s="20"/>
      <c r="W106" s="20"/>
      <c r="X106" s="20"/>
      <c r="Y106" s="20">
        <v>11.47</v>
      </c>
      <c r="Z106" s="20">
        <v>178.66</v>
      </c>
      <c r="AA106" s="39"/>
      <c r="AB106" s="39"/>
      <c r="AC106" s="613" t="s">
        <v>22</v>
      </c>
      <c r="AD106" s="614"/>
      <c r="AE106" s="20">
        <v>86.57</v>
      </c>
      <c r="AF106" s="20">
        <v>1348.44</v>
      </c>
      <c r="AG106" s="20">
        <f>N106+T106+Z106+AF106</f>
        <v>4630.9799999999996</v>
      </c>
      <c r="AH106" s="88"/>
      <c r="AI106" s="791"/>
      <c r="AJ106" s="21"/>
      <c r="AK106" s="151"/>
      <c r="AL106" s="151"/>
      <c r="AM106" s="203"/>
    </row>
    <row r="107" spans="1:41" s="97" customFormat="1" ht="15" customHeight="1">
      <c r="A107" s="520"/>
      <c r="B107" s="104"/>
      <c r="C107" s="104">
        <v>2004</v>
      </c>
      <c r="D107" s="146" t="s">
        <v>155</v>
      </c>
      <c r="E107" s="105"/>
      <c r="F107" s="57"/>
      <c r="G107" s="106"/>
      <c r="H107" s="107"/>
      <c r="I107" s="711"/>
      <c r="J107" s="714"/>
      <c r="K107" s="57"/>
      <c r="L107" s="57"/>
      <c r="M107" s="57"/>
      <c r="N107" s="57"/>
      <c r="O107" s="57"/>
      <c r="P107" s="57"/>
      <c r="Q107" s="30"/>
      <c r="R107" s="57"/>
      <c r="S107" s="57"/>
      <c r="T107" s="57"/>
      <c r="U107" s="57"/>
      <c r="V107" s="57"/>
      <c r="W107" s="57"/>
      <c r="X107" s="57"/>
      <c r="Y107" s="57"/>
      <c r="Z107" s="57"/>
      <c r="AA107" s="294"/>
      <c r="AB107" s="294"/>
      <c r="AC107" s="716"/>
      <c r="AD107" s="717"/>
      <c r="AE107" s="108"/>
      <c r="AF107" s="57"/>
      <c r="AG107" s="57"/>
      <c r="AH107" s="259"/>
      <c r="AI107" s="791"/>
      <c r="AJ107" s="21"/>
      <c r="AK107" s="151"/>
      <c r="AL107" s="151"/>
      <c r="AM107" s="203"/>
    </row>
    <row r="108" spans="1:41" s="97" customFormat="1" ht="15" customHeight="1">
      <c r="A108" s="520"/>
      <c r="B108" s="14" t="s">
        <v>79</v>
      </c>
      <c r="C108" s="213">
        <v>2008</v>
      </c>
      <c r="D108" s="52" t="s">
        <v>156</v>
      </c>
      <c r="E108" s="114" t="s">
        <v>1</v>
      </c>
      <c r="F108" s="20">
        <v>26532.36</v>
      </c>
      <c r="G108" s="55">
        <v>0</v>
      </c>
      <c r="H108" s="17">
        <v>3000</v>
      </c>
      <c r="I108" s="711"/>
      <c r="J108" s="714"/>
      <c r="K108" s="20">
        <v>377.19</v>
      </c>
      <c r="L108" s="20">
        <v>32</v>
      </c>
      <c r="M108" s="20">
        <v>690.11</v>
      </c>
      <c r="N108" s="20">
        <v>3437.68</v>
      </c>
      <c r="O108" s="20"/>
      <c r="P108" s="20"/>
      <c r="Q108" s="17">
        <v>39</v>
      </c>
      <c r="R108" s="20">
        <v>344.92</v>
      </c>
      <c r="S108" s="20"/>
      <c r="T108" s="20">
        <v>1718.17</v>
      </c>
      <c r="U108" s="20"/>
      <c r="V108" s="20"/>
      <c r="W108" s="20"/>
      <c r="X108" s="20"/>
      <c r="Y108" s="20">
        <v>52.16</v>
      </c>
      <c r="Z108" s="20">
        <v>259.83</v>
      </c>
      <c r="AA108" s="39"/>
      <c r="AB108" s="39"/>
      <c r="AC108" s="716"/>
      <c r="AD108" s="717"/>
      <c r="AE108" s="20">
        <v>293.02999999999997</v>
      </c>
      <c r="AF108" s="20">
        <v>1459.69</v>
      </c>
      <c r="AG108" s="20">
        <f>N108+T108+Z108+AF108</f>
        <v>6875.3700000000008</v>
      </c>
      <c r="AH108" s="88"/>
      <c r="AI108" s="791"/>
      <c r="AJ108" s="21"/>
      <c r="AK108" s="151"/>
      <c r="AL108" s="206"/>
      <c r="AM108" s="203"/>
    </row>
    <row r="109" spans="1:41" s="97" customFormat="1" ht="15.75" customHeight="1" thickBot="1">
      <c r="A109" s="521"/>
      <c r="B109" s="50" t="s">
        <v>79</v>
      </c>
      <c r="C109" s="50">
        <v>2014</v>
      </c>
      <c r="D109" s="51" t="s">
        <v>157</v>
      </c>
      <c r="E109" s="51" t="s">
        <v>1</v>
      </c>
      <c r="F109" s="44">
        <v>36850.5</v>
      </c>
      <c r="G109" s="46">
        <v>0</v>
      </c>
      <c r="H109" s="185" t="s">
        <v>24</v>
      </c>
      <c r="I109" s="712"/>
      <c r="J109" s="715"/>
      <c r="K109" s="44">
        <v>524.17999999999995</v>
      </c>
      <c r="L109" s="45">
        <v>78.8</v>
      </c>
      <c r="M109" s="44">
        <v>925.24</v>
      </c>
      <c r="N109" s="44">
        <v>2833.5</v>
      </c>
      <c r="O109" s="44"/>
      <c r="P109" s="44"/>
      <c r="Q109" s="185" t="s">
        <v>24</v>
      </c>
      <c r="R109" s="44">
        <v>479.06</v>
      </c>
      <c r="S109" s="44"/>
      <c r="T109" s="44">
        <v>1467.09</v>
      </c>
      <c r="U109" s="44"/>
      <c r="V109" s="44"/>
      <c r="W109" s="44"/>
      <c r="X109" s="44"/>
      <c r="Y109" s="44">
        <v>126.34</v>
      </c>
      <c r="Z109" s="44">
        <v>386.91</v>
      </c>
      <c r="AA109" s="71"/>
      <c r="AB109" s="71"/>
      <c r="AC109" s="615"/>
      <c r="AD109" s="616"/>
      <c r="AE109" s="44">
        <v>319.83999999999997</v>
      </c>
      <c r="AF109" s="44">
        <v>979.49</v>
      </c>
      <c r="AG109" s="44">
        <f>N109+T109+Z109+AF109</f>
        <v>5666.99</v>
      </c>
      <c r="AH109" s="92"/>
      <c r="AI109" s="792"/>
      <c r="AJ109" s="21"/>
      <c r="AK109" s="151"/>
      <c r="AL109" s="205" t="s">
        <v>28</v>
      </c>
      <c r="AM109" s="203"/>
    </row>
    <row r="110" spans="1:41" s="97" customFormat="1">
      <c r="A110" s="93"/>
      <c r="B110" s="93"/>
      <c r="C110" s="94"/>
      <c r="D110" s="95"/>
      <c r="E110" s="95"/>
      <c r="F110" s="86"/>
      <c r="G110" s="86"/>
      <c r="H110" s="86"/>
      <c r="I110" s="95"/>
      <c r="J110" s="96"/>
      <c r="K110" s="88"/>
      <c r="L110" s="87"/>
      <c r="M110" s="88"/>
      <c r="N110" s="88"/>
      <c r="O110" s="88"/>
      <c r="P110" s="88"/>
      <c r="Q110" s="88"/>
      <c r="R110" s="88"/>
      <c r="S110" s="88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276"/>
      <c r="AE110" s="87"/>
      <c r="AF110" s="87"/>
      <c r="AG110" s="87"/>
      <c r="AH110" s="87"/>
      <c r="AJ110" s="21"/>
      <c r="AL110" s="151"/>
      <c r="AM110" s="203"/>
    </row>
    <row r="111" spans="1:41" s="308" customFormat="1">
      <c r="A111" s="301"/>
      <c r="B111" s="301"/>
      <c r="C111" s="302"/>
      <c r="D111" s="303"/>
      <c r="E111" s="303"/>
      <c r="F111" s="304"/>
      <c r="G111" s="304"/>
      <c r="H111" s="304"/>
      <c r="I111" s="303"/>
      <c r="J111" s="305"/>
      <c r="K111" s="303"/>
      <c r="L111" s="304"/>
      <c r="M111" s="304"/>
      <c r="N111" s="304"/>
      <c r="O111" s="304"/>
      <c r="P111" s="304"/>
      <c r="Q111" s="306"/>
      <c r="R111" s="306"/>
      <c r="S111" s="306"/>
      <c r="T111" s="307"/>
      <c r="U111" s="307"/>
      <c r="V111" s="307"/>
      <c r="W111" s="307"/>
      <c r="X111" s="307"/>
      <c r="Y111" s="307"/>
      <c r="Z111" s="307"/>
      <c r="AA111" s="307"/>
      <c r="AB111" s="307"/>
      <c r="AC111" s="307"/>
      <c r="AD111" s="313"/>
      <c r="AE111" s="307"/>
      <c r="AF111" s="307"/>
      <c r="AG111" s="307"/>
      <c r="AH111" s="307"/>
      <c r="AJ111" s="309"/>
      <c r="AL111" s="310"/>
      <c r="AM111" s="311"/>
    </row>
    <row r="112" spans="1:41" s="97" customFormat="1" ht="13.5" thickBot="1">
      <c r="A112" s="93"/>
      <c r="B112" s="98"/>
      <c r="C112" s="99"/>
      <c r="D112" s="90"/>
      <c r="E112" s="90"/>
      <c r="F112" s="90"/>
      <c r="G112" s="89"/>
      <c r="H112" s="89"/>
      <c r="I112" s="284"/>
      <c r="J112" s="284"/>
      <c r="K112" s="335"/>
      <c r="L112" s="88"/>
      <c r="M112" s="87"/>
      <c r="N112" s="88"/>
      <c r="O112" s="331"/>
      <c r="P112" s="88"/>
      <c r="Q112" s="331"/>
      <c r="R112" s="88"/>
      <c r="S112" s="88"/>
      <c r="T112" s="88"/>
      <c r="U112" s="276"/>
      <c r="V112" s="87"/>
      <c r="W112" s="276"/>
      <c r="X112" s="87"/>
      <c r="Y112" s="87"/>
      <c r="Z112" s="87"/>
      <c r="AA112" s="87"/>
      <c r="AB112" s="87"/>
      <c r="AC112" s="87"/>
      <c r="AD112" s="87"/>
      <c r="AE112" s="276"/>
      <c r="AF112" s="276"/>
      <c r="AG112" s="87"/>
      <c r="AI112" s="21"/>
      <c r="AK112" s="151"/>
      <c r="AL112" s="203"/>
    </row>
    <row r="113" spans="1:49" s="97" customFormat="1" ht="12.75" customHeight="1">
      <c r="A113" s="718" t="s">
        <v>64</v>
      </c>
      <c r="B113" s="721" t="s">
        <v>75</v>
      </c>
      <c r="C113" s="565">
        <v>38195</v>
      </c>
      <c r="D113" s="169" t="s">
        <v>181</v>
      </c>
      <c r="E113" s="119" t="s">
        <v>0</v>
      </c>
      <c r="F113" s="143">
        <v>2941.92</v>
      </c>
      <c r="G113" s="170">
        <v>612</v>
      </c>
      <c r="H113" s="170">
        <v>612</v>
      </c>
      <c r="I113" s="724" t="s">
        <v>203</v>
      </c>
      <c r="J113" s="793" t="s">
        <v>64</v>
      </c>
      <c r="K113" s="287">
        <v>410.31128000000001</v>
      </c>
      <c r="L113" s="339">
        <v>287.60000000000002</v>
      </c>
      <c r="M113" s="353">
        <v>122.71127999999999</v>
      </c>
      <c r="N113" s="354">
        <v>690</v>
      </c>
      <c r="O113" s="352"/>
      <c r="P113" s="352"/>
      <c r="Q113" s="353">
        <v>7.95</v>
      </c>
      <c r="R113" s="287">
        <v>38.244960000000006</v>
      </c>
      <c r="S113" s="287">
        <v>30.294960000000007</v>
      </c>
      <c r="T113" s="355">
        <v>170</v>
      </c>
      <c r="U113" s="287">
        <v>17.748947999999999</v>
      </c>
      <c r="V113" s="355">
        <v>100</v>
      </c>
      <c r="W113" s="352"/>
      <c r="X113" s="352"/>
      <c r="Y113" s="352"/>
      <c r="Z113" s="352"/>
      <c r="AA113" s="287">
        <v>28.894527999999994</v>
      </c>
      <c r="AB113" s="355">
        <v>162</v>
      </c>
      <c r="AC113" s="766" t="s">
        <v>22</v>
      </c>
      <c r="AD113" s="767"/>
      <c r="AE113" s="74">
        <v>245.42255999999998</v>
      </c>
      <c r="AF113" s="224">
        <v>1379</v>
      </c>
      <c r="AG113" s="290">
        <f>AF113</f>
        <v>1379</v>
      </c>
      <c r="AH113" s="780">
        <v>45827</v>
      </c>
      <c r="AI113" s="581">
        <f>AG113+AG114+AG115+AG116</f>
        <v>26081</v>
      </c>
      <c r="AJ113" s="796">
        <f>AI113+AI117+AI118+AI122</f>
        <v>50530.835533339327</v>
      </c>
      <c r="AK113" s="151"/>
      <c r="AL113" s="151"/>
      <c r="AW113" s="203"/>
    </row>
    <row r="114" spans="1:49" s="97" customFormat="1" ht="12.75" customHeight="1">
      <c r="A114" s="719"/>
      <c r="B114" s="722"/>
      <c r="C114" s="566"/>
      <c r="D114" s="118" t="s">
        <v>212</v>
      </c>
      <c r="E114" s="356"/>
      <c r="F114" s="18">
        <v>15000</v>
      </c>
      <c r="G114" s="55">
        <v>0</v>
      </c>
      <c r="H114" s="55" t="s">
        <v>182</v>
      </c>
      <c r="I114" s="725"/>
      <c r="J114" s="794"/>
      <c r="K114" s="19">
        <v>385.43328000000008</v>
      </c>
      <c r="L114" s="18"/>
      <c r="M114" s="32">
        <v>385.43328000000008</v>
      </c>
      <c r="N114" s="359">
        <v>2166</v>
      </c>
      <c r="O114" s="358"/>
      <c r="P114" s="358"/>
      <c r="Q114" s="32"/>
      <c r="R114" s="19">
        <v>195.00000000000003</v>
      </c>
      <c r="S114" s="19">
        <v>195.00000000000003</v>
      </c>
      <c r="T114" s="227">
        <v>1096</v>
      </c>
      <c r="U114" s="19">
        <v>28.887292000000006</v>
      </c>
      <c r="V114" s="227">
        <v>161</v>
      </c>
      <c r="W114" s="358"/>
      <c r="X114" s="358"/>
      <c r="Y114" s="358"/>
      <c r="Z114" s="358"/>
      <c r="AA114" s="19">
        <v>76.17331200000001</v>
      </c>
      <c r="AB114" s="227">
        <v>428</v>
      </c>
      <c r="AC114" s="768"/>
      <c r="AD114" s="769"/>
      <c r="AE114" s="19">
        <v>770.86656000000016</v>
      </c>
      <c r="AF114" s="227">
        <v>4332</v>
      </c>
      <c r="AG114" s="280">
        <f t="shared" ref="AG114:AG116" si="3">AF114</f>
        <v>4332</v>
      </c>
      <c r="AH114" s="740"/>
      <c r="AI114" s="582"/>
      <c r="AJ114" s="797"/>
      <c r="AK114" s="151"/>
      <c r="AL114" s="151"/>
      <c r="AW114" s="203"/>
    </row>
    <row r="115" spans="1:49" s="97" customFormat="1" ht="12.75" customHeight="1">
      <c r="A115" s="719"/>
      <c r="B115" s="722"/>
      <c r="C115" s="566"/>
      <c r="D115" s="118" t="s">
        <v>213</v>
      </c>
      <c r="E115" s="356"/>
      <c r="F115" s="30">
        <v>66666</v>
      </c>
      <c r="G115" s="55">
        <v>0</v>
      </c>
      <c r="H115" s="55" t="s">
        <v>182</v>
      </c>
      <c r="I115" s="725"/>
      <c r="J115" s="794"/>
      <c r="K115" s="19">
        <v>1677.0832800000001</v>
      </c>
      <c r="L115" s="18"/>
      <c r="M115" s="32">
        <v>1677.0832800000001</v>
      </c>
      <c r="N115" s="359">
        <v>9424</v>
      </c>
      <c r="O115" s="358"/>
      <c r="P115" s="358"/>
      <c r="Q115" s="32"/>
      <c r="R115" s="19">
        <v>866.65800000000013</v>
      </c>
      <c r="S115" s="19">
        <v>866.65800000000013</v>
      </c>
      <c r="T115" s="227">
        <v>4870</v>
      </c>
      <c r="U115" s="19">
        <v>121.88609200000002</v>
      </c>
      <c r="V115" s="227">
        <v>685</v>
      </c>
      <c r="W115" s="358"/>
      <c r="X115" s="358"/>
      <c r="Y115" s="358"/>
      <c r="Z115" s="358"/>
      <c r="AA115" s="19">
        <v>324.17011200000007</v>
      </c>
      <c r="AB115" s="227">
        <v>1822</v>
      </c>
      <c r="AC115" s="768"/>
      <c r="AD115" s="769"/>
      <c r="AE115" s="19">
        <v>3354.1665600000001</v>
      </c>
      <c r="AF115" s="227">
        <v>18848</v>
      </c>
      <c r="AG115" s="280">
        <f t="shared" si="3"/>
        <v>18848</v>
      </c>
      <c r="AH115" s="740"/>
      <c r="AI115" s="582"/>
      <c r="AJ115" s="797"/>
      <c r="AK115" s="151"/>
      <c r="AL115" s="151"/>
      <c r="AW115" s="203"/>
    </row>
    <row r="116" spans="1:49" s="97" customFormat="1" ht="12.75" customHeight="1" thickBot="1">
      <c r="A116" s="719"/>
      <c r="B116" s="723"/>
      <c r="C116" s="567"/>
      <c r="D116" s="118" t="s">
        <v>214</v>
      </c>
      <c r="E116" s="360"/>
      <c r="F116" s="44">
        <v>5000</v>
      </c>
      <c r="G116" s="46">
        <v>0</v>
      </c>
      <c r="H116" s="46" t="s">
        <v>182</v>
      </c>
      <c r="I116" s="725"/>
      <c r="J116" s="794"/>
      <c r="K116" s="45">
        <v>135.43328</v>
      </c>
      <c r="L116" s="44"/>
      <c r="M116" s="109">
        <v>135.43328</v>
      </c>
      <c r="N116" s="363">
        <v>761</v>
      </c>
      <c r="O116" s="362"/>
      <c r="P116" s="362"/>
      <c r="Q116" s="109"/>
      <c r="R116" s="45">
        <v>65</v>
      </c>
      <c r="S116" s="45">
        <v>65</v>
      </c>
      <c r="T116" s="230">
        <v>365</v>
      </c>
      <c r="U116" s="45">
        <v>10.887291999999999</v>
      </c>
      <c r="V116" s="230">
        <v>61</v>
      </c>
      <c r="W116" s="362"/>
      <c r="X116" s="362"/>
      <c r="Y116" s="362"/>
      <c r="Z116" s="362"/>
      <c r="AA116" s="45">
        <v>28.173311999999996</v>
      </c>
      <c r="AB116" s="230">
        <v>158</v>
      </c>
      <c r="AC116" s="768"/>
      <c r="AD116" s="769"/>
      <c r="AE116" s="45">
        <v>270.86655999999999</v>
      </c>
      <c r="AF116" s="230">
        <v>1522</v>
      </c>
      <c r="AG116" s="364">
        <f t="shared" si="3"/>
        <v>1522</v>
      </c>
      <c r="AH116" s="741"/>
      <c r="AI116" s="583"/>
      <c r="AJ116" s="797"/>
      <c r="AK116" s="151"/>
      <c r="AL116" s="151"/>
      <c r="AW116" s="203"/>
    </row>
    <row r="117" spans="1:49" s="97" customFormat="1" ht="15.75" customHeight="1" thickBot="1">
      <c r="A117" s="719"/>
      <c r="B117" s="197" t="s">
        <v>75</v>
      </c>
      <c r="C117" s="365">
        <v>39330</v>
      </c>
      <c r="D117" s="366" t="s">
        <v>190</v>
      </c>
      <c r="E117" s="210" t="s">
        <v>1</v>
      </c>
      <c r="F117" s="71">
        <v>4412.88</v>
      </c>
      <c r="G117" s="209">
        <v>0</v>
      </c>
      <c r="H117" s="137">
        <v>2000</v>
      </c>
      <c r="I117" s="725"/>
      <c r="J117" s="794"/>
      <c r="K117" s="71">
        <v>319.77999999999997</v>
      </c>
      <c r="L117" s="71">
        <v>25</v>
      </c>
      <c r="M117" s="71">
        <v>294.77999999999997</v>
      </c>
      <c r="N117" s="343">
        <v>2411</v>
      </c>
      <c r="O117" s="367"/>
      <c r="P117" s="367"/>
      <c r="Q117" s="111">
        <v>26</v>
      </c>
      <c r="R117" s="71">
        <v>57.37</v>
      </c>
      <c r="S117" s="71">
        <v>57.37</v>
      </c>
      <c r="T117" s="343">
        <v>469</v>
      </c>
      <c r="U117" s="71">
        <v>11.39</v>
      </c>
      <c r="V117" s="343">
        <v>93</v>
      </c>
      <c r="W117" s="368"/>
      <c r="X117" s="368"/>
      <c r="Y117" s="368"/>
      <c r="Z117" s="368"/>
      <c r="AA117" s="154">
        <v>94.37</v>
      </c>
      <c r="AB117" s="154">
        <v>772</v>
      </c>
      <c r="AC117" s="768"/>
      <c r="AD117" s="769"/>
      <c r="AE117" s="71">
        <v>589.55999999999995</v>
      </c>
      <c r="AF117" s="343">
        <v>4823</v>
      </c>
      <c r="AG117" s="369">
        <v>5385</v>
      </c>
      <c r="AH117" s="370">
        <v>45828</v>
      </c>
      <c r="AI117" s="337">
        <f>AG117</f>
        <v>5385</v>
      </c>
      <c r="AJ117" s="797"/>
      <c r="AK117" s="151"/>
      <c r="AL117" s="151"/>
      <c r="AW117" s="203"/>
    </row>
    <row r="118" spans="1:49" s="97" customFormat="1" ht="12.75" customHeight="1">
      <c r="A118" s="719"/>
      <c r="B118" s="371" t="s">
        <v>75</v>
      </c>
      <c r="C118" s="372">
        <v>40063</v>
      </c>
      <c r="D118" s="473" t="s">
        <v>191</v>
      </c>
      <c r="E118" s="119" t="s">
        <v>0</v>
      </c>
      <c r="F118" s="143">
        <v>2941.92</v>
      </c>
      <c r="G118" s="170">
        <v>2941.92</v>
      </c>
      <c r="H118" s="170">
        <v>2941.92</v>
      </c>
      <c r="I118" s="725"/>
      <c r="J118" s="794"/>
      <c r="K118" s="143">
        <v>640.74415999999997</v>
      </c>
      <c r="L118" s="74">
        <v>228.29</v>
      </c>
      <c r="M118" s="339">
        <v>412.45416</v>
      </c>
      <c r="N118" s="373">
        <v>2646.4892251497231</v>
      </c>
      <c r="O118" s="341"/>
      <c r="P118" s="341"/>
      <c r="Q118" s="374" t="s">
        <v>182</v>
      </c>
      <c r="R118" s="143">
        <v>38.244960000000006</v>
      </c>
      <c r="S118" s="143">
        <v>38.244960000000006</v>
      </c>
      <c r="T118" s="222">
        <v>245.3966631256238</v>
      </c>
      <c r="U118" s="143">
        <v>22.372879999999999</v>
      </c>
      <c r="V118" s="222">
        <v>143.55434275548998</v>
      </c>
      <c r="W118" s="351"/>
      <c r="X118" s="351"/>
      <c r="Y118" s="351"/>
      <c r="Z118" s="351"/>
      <c r="AA118" s="339">
        <v>123.91022</v>
      </c>
      <c r="AB118" s="339">
        <v>795.06304922693016</v>
      </c>
      <c r="AC118" s="768"/>
      <c r="AD118" s="769"/>
      <c r="AE118" s="143">
        <v>824.90832</v>
      </c>
      <c r="AF118" s="222">
        <v>5292.9784502994462</v>
      </c>
      <c r="AG118" s="375">
        <f>AF118</f>
        <v>5292.9784502994462</v>
      </c>
      <c r="AH118" s="780">
        <v>45966</v>
      </c>
      <c r="AI118" s="799">
        <f>AG118+AG119+AG120+AG121</f>
        <v>13386.83553333933</v>
      </c>
      <c r="AJ118" s="797"/>
      <c r="AK118" s="151"/>
      <c r="AL118" s="151"/>
      <c r="AW118" s="203"/>
    </row>
    <row r="119" spans="1:49" s="97" customFormat="1" ht="12.75" customHeight="1">
      <c r="A119" s="719"/>
      <c r="B119" s="376"/>
      <c r="C119" s="377"/>
      <c r="D119" s="118" t="s">
        <v>212</v>
      </c>
      <c r="E119" s="118"/>
      <c r="F119" s="378">
        <v>1111</v>
      </c>
      <c r="G119" s="55">
        <v>0</v>
      </c>
      <c r="H119" s="55" t="s">
        <v>182</v>
      </c>
      <c r="I119" s="725"/>
      <c r="J119" s="794"/>
      <c r="K119" s="20">
        <v>56.053000000000004</v>
      </c>
      <c r="L119" s="24"/>
      <c r="M119" s="18">
        <v>56.053000000000004</v>
      </c>
      <c r="N119" s="332">
        <v>359.66096338394925</v>
      </c>
      <c r="O119" s="344"/>
      <c r="P119" s="344"/>
      <c r="Q119" s="55" t="s">
        <v>182</v>
      </c>
      <c r="R119" s="20">
        <v>14.443000000000001</v>
      </c>
      <c r="S119" s="20">
        <v>14.443000000000001</v>
      </c>
      <c r="T119" s="225">
        <v>92.672707868524</v>
      </c>
      <c r="U119" s="20">
        <v>4.3665000000000003</v>
      </c>
      <c r="V119" s="225">
        <v>28.017404895652565</v>
      </c>
      <c r="W119" s="357"/>
      <c r="X119" s="357"/>
      <c r="Y119" s="357"/>
      <c r="Z119" s="357"/>
      <c r="AA119" s="18">
        <v>14.388499999999999</v>
      </c>
      <c r="AB119" s="18">
        <v>92.323011643443678</v>
      </c>
      <c r="AC119" s="768"/>
      <c r="AD119" s="769"/>
      <c r="AE119" s="20">
        <v>112.10600000000001</v>
      </c>
      <c r="AF119" s="225">
        <v>719.3219267678985</v>
      </c>
      <c r="AG119" s="332">
        <f t="shared" ref="AG119:AG121" si="4">AF119</f>
        <v>719.3219267678985</v>
      </c>
      <c r="AH119" s="740"/>
      <c r="AI119" s="800"/>
      <c r="AJ119" s="797"/>
      <c r="AK119" s="151"/>
      <c r="AL119" s="151"/>
      <c r="AW119" s="203"/>
    </row>
    <row r="120" spans="1:49" s="97" customFormat="1" ht="12.75" customHeight="1">
      <c r="A120" s="719"/>
      <c r="B120" s="376"/>
      <c r="C120" s="377"/>
      <c r="D120" s="118" t="s">
        <v>213</v>
      </c>
      <c r="E120" s="118"/>
      <c r="F120" s="379">
        <v>22222</v>
      </c>
      <c r="G120" s="55">
        <v>0</v>
      </c>
      <c r="H120" s="55" t="s">
        <v>182</v>
      </c>
      <c r="I120" s="725"/>
      <c r="J120" s="794"/>
      <c r="K120" s="20">
        <v>541.60599999999999</v>
      </c>
      <c r="L120" s="24"/>
      <c r="M120" s="18">
        <v>541.60599999999999</v>
      </c>
      <c r="N120" s="332">
        <v>3475.1848381804207</v>
      </c>
      <c r="O120" s="344"/>
      <c r="P120" s="344"/>
      <c r="Q120" s="55" t="s">
        <v>182</v>
      </c>
      <c r="R120" s="20">
        <v>288.88600000000002</v>
      </c>
      <c r="S120" s="20">
        <v>288.88600000000002</v>
      </c>
      <c r="T120" s="225">
        <v>1853.6209849273987</v>
      </c>
      <c r="U120" s="20">
        <v>36.033000000000001</v>
      </c>
      <c r="V120" s="225">
        <v>231.20374455629221</v>
      </c>
      <c r="W120" s="357"/>
      <c r="X120" s="357"/>
      <c r="Y120" s="357"/>
      <c r="Z120" s="357"/>
      <c r="AA120" s="18">
        <v>88.277000000000001</v>
      </c>
      <c r="AB120" s="18">
        <v>566.42447085160234</v>
      </c>
      <c r="AC120" s="768"/>
      <c r="AD120" s="769"/>
      <c r="AE120" s="20">
        <v>1083.212</v>
      </c>
      <c r="AF120" s="225">
        <v>6950.3696763608414</v>
      </c>
      <c r="AG120" s="332">
        <f t="shared" si="4"/>
        <v>6950.3696763608414</v>
      </c>
      <c r="AH120" s="740"/>
      <c r="AI120" s="800"/>
      <c r="AJ120" s="797"/>
      <c r="AK120" s="151"/>
      <c r="AL120" s="151"/>
      <c r="AW120" s="203"/>
    </row>
    <row r="121" spans="1:49" s="97" customFormat="1" ht="12.75" customHeight="1" thickBot="1">
      <c r="A121" s="719"/>
      <c r="B121" s="380"/>
      <c r="C121" s="381"/>
      <c r="D121" s="118" t="s">
        <v>214</v>
      </c>
      <c r="E121" s="360"/>
      <c r="F121" s="382">
        <v>111</v>
      </c>
      <c r="G121" s="46">
        <v>0</v>
      </c>
      <c r="H121" s="46" t="s">
        <v>182</v>
      </c>
      <c r="I121" s="725"/>
      <c r="J121" s="794"/>
      <c r="K121" s="44">
        <v>33.052999999999997</v>
      </c>
      <c r="L121" s="45"/>
      <c r="M121" s="71">
        <v>33.052999999999997</v>
      </c>
      <c r="N121" s="343">
        <v>212.08273995557178</v>
      </c>
      <c r="O121" s="383"/>
      <c r="P121" s="383"/>
      <c r="Q121" s="46" t="s">
        <v>182</v>
      </c>
      <c r="R121" s="44">
        <v>1.4430000000000001</v>
      </c>
      <c r="S121" s="44">
        <v>1.4430000000000001</v>
      </c>
      <c r="T121" s="229">
        <v>9.2589294090064591</v>
      </c>
      <c r="U121" s="44">
        <v>2.8665000000000003</v>
      </c>
      <c r="V121" s="229">
        <v>18.392738150323591</v>
      </c>
      <c r="W121" s="361"/>
      <c r="X121" s="361"/>
      <c r="Y121" s="361"/>
      <c r="Z121" s="361"/>
      <c r="AA121" s="44">
        <v>10.888499999999999</v>
      </c>
      <c r="AB121" s="44">
        <v>69.865455904342809</v>
      </c>
      <c r="AC121" s="768"/>
      <c r="AD121" s="769"/>
      <c r="AE121" s="44">
        <v>66.105999999999995</v>
      </c>
      <c r="AF121" s="229">
        <v>424.16547991114356</v>
      </c>
      <c r="AG121" s="274">
        <f t="shared" si="4"/>
        <v>424.16547991114356</v>
      </c>
      <c r="AH121" s="741"/>
      <c r="AI121" s="801"/>
      <c r="AJ121" s="797"/>
      <c r="AK121" s="151"/>
      <c r="AL121" s="151"/>
      <c r="AW121" s="203"/>
    </row>
    <row r="122" spans="1:49" s="97" customFormat="1" ht="15" customHeight="1" thickBot="1">
      <c r="A122" s="719"/>
      <c r="B122" s="384" t="s">
        <v>75</v>
      </c>
      <c r="C122" s="385">
        <v>41157</v>
      </c>
      <c r="D122" s="152" t="s">
        <v>192</v>
      </c>
      <c r="E122" s="193" t="s">
        <v>1</v>
      </c>
      <c r="F122" s="154">
        <v>9193.5</v>
      </c>
      <c r="G122" s="194">
        <v>0</v>
      </c>
      <c r="H122" s="194" t="s">
        <v>182</v>
      </c>
      <c r="I122" s="725"/>
      <c r="J122" s="794"/>
      <c r="K122" s="154">
        <v>600.86</v>
      </c>
      <c r="L122" s="155">
        <v>86.53</v>
      </c>
      <c r="M122" s="154">
        <v>514.33000000000004</v>
      </c>
      <c r="N122" s="235">
        <v>2521</v>
      </c>
      <c r="O122" s="367"/>
      <c r="P122" s="367"/>
      <c r="Q122" s="194" t="s">
        <v>182</v>
      </c>
      <c r="R122" s="154">
        <v>119</v>
      </c>
      <c r="S122" s="154">
        <v>119</v>
      </c>
      <c r="T122" s="235">
        <v>583</v>
      </c>
      <c r="U122" s="154">
        <v>10.78</v>
      </c>
      <c r="V122" s="235">
        <v>53</v>
      </c>
      <c r="W122" s="154">
        <v>62.6</v>
      </c>
      <c r="X122" s="154">
        <v>307</v>
      </c>
      <c r="Y122" s="154"/>
      <c r="Z122" s="154"/>
      <c r="AA122" s="154">
        <v>50.87</v>
      </c>
      <c r="AB122" s="71">
        <v>249</v>
      </c>
      <c r="AC122" s="770"/>
      <c r="AD122" s="771"/>
      <c r="AE122" s="154">
        <v>1028.6600000000001</v>
      </c>
      <c r="AF122" s="235">
        <v>5042</v>
      </c>
      <c r="AG122" s="386">
        <v>5678</v>
      </c>
      <c r="AH122" s="370">
        <v>45830</v>
      </c>
      <c r="AI122" s="337">
        <f>AG122</f>
        <v>5678</v>
      </c>
      <c r="AJ122" s="798"/>
      <c r="AK122" s="151"/>
      <c r="AL122" s="151"/>
      <c r="AW122" s="203"/>
    </row>
    <row r="123" spans="1:49" s="97" customFormat="1" ht="15" customHeight="1">
      <c r="A123" s="719"/>
      <c r="B123" s="742" t="s">
        <v>183</v>
      </c>
      <c r="C123" s="743"/>
      <c r="D123" s="52" t="s">
        <v>193</v>
      </c>
      <c r="E123" s="114"/>
      <c r="F123" s="23"/>
      <c r="G123" s="23"/>
      <c r="H123" s="23"/>
      <c r="I123" s="725"/>
      <c r="J123" s="794"/>
      <c r="K123" s="20"/>
      <c r="L123" s="24"/>
      <c r="M123" s="20"/>
      <c r="N123" s="225"/>
      <c r="O123" s="225"/>
      <c r="P123" s="225"/>
      <c r="Q123" s="20"/>
      <c r="R123" s="20"/>
      <c r="S123" s="20"/>
      <c r="T123" s="226"/>
      <c r="U123" s="24"/>
      <c r="V123" s="226"/>
      <c r="W123" s="40"/>
      <c r="X123" s="40"/>
      <c r="Y123" s="40"/>
      <c r="Z123" s="40"/>
      <c r="AA123" s="40"/>
      <c r="AB123" s="40"/>
      <c r="AC123" s="387"/>
      <c r="AD123" s="388"/>
      <c r="AE123" s="24"/>
      <c r="AF123" s="226"/>
      <c r="AG123" s="226"/>
      <c r="AH123" s="87"/>
      <c r="AI123" s="87"/>
      <c r="AJ123" s="21"/>
      <c r="AK123" s="151"/>
      <c r="AL123" s="151"/>
      <c r="AW123" s="203"/>
    </row>
    <row r="124" spans="1:49" s="97" customFormat="1" ht="15" customHeight="1">
      <c r="A124" s="719"/>
      <c r="B124" s="751" t="s">
        <v>184</v>
      </c>
      <c r="C124" s="752"/>
      <c r="D124" s="56" t="s">
        <v>194</v>
      </c>
      <c r="E124" s="389"/>
      <c r="F124" s="38"/>
      <c r="G124" s="38"/>
      <c r="H124" s="38"/>
      <c r="I124" s="725"/>
      <c r="J124" s="794"/>
      <c r="K124" s="54"/>
      <c r="L124" s="41"/>
      <c r="M124" s="54"/>
      <c r="N124" s="342"/>
      <c r="O124" s="342"/>
      <c r="P124" s="342"/>
      <c r="Q124" s="54"/>
      <c r="R124" s="54"/>
      <c r="S124" s="54"/>
      <c r="T124" s="330"/>
      <c r="U124" s="41"/>
      <c r="V124" s="330"/>
      <c r="W124" s="227"/>
      <c r="X124" s="227"/>
      <c r="Y124" s="227"/>
      <c r="Z124" s="227"/>
      <c r="AA124" s="227"/>
      <c r="AB124" s="227"/>
      <c r="AC124" s="390"/>
      <c r="AD124" s="390"/>
      <c r="AE124" s="41"/>
      <c r="AF124" s="330"/>
      <c r="AG124" s="330"/>
      <c r="AH124" s="87"/>
      <c r="AI124" s="87"/>
      <c r="AJ124" s="21"/>
      <c r="AK124" s="151"/>
      <c r="AL124" s="151"/>
      <c r="AW124" s="203"/>
    </row>
    <row r="125" spans="1:49" s="97" customFormat="1" ht="15.75" customHeight="1" thickBot="1">
      <c r="A125" s="720"/>
      <c r="B125" s="753" t="s">
        <v>185</v>
      </c>
      <c r="C125" s="754"/>
      <c r="D125" s="391" t="s">
        <v>195</v>
      </c>
      <c r="E125" s="391"/>
      <c r="F125" s="392"/>
      <c r="G125" s="392"/>
      <c r="H125" s="392"/>
      <c r="I125" s="726"/>
      <c r="J125" s="795"/>
      <c r="K125" s="393"/>
      <c r="L125" s="393"/>
      <c r="M125" s="393"/>
      <c r="N125" s="394"/>
      <c r="O125" s="394"/>
      <c r="P125" s="394"/>
      <c r="Q125" s="393"/>
      <c r="R125" s="393"/>
      <c r="S125" s="393"/>
      <c r="T125" s="394"/>
      <c r="U125" s="393"/>
      <c r="V125" s="394"/>
      <c r="W125" s="395"/>
      <c r="X125" s="395"/>
      <c r="Y125" s="395"/>
      <c r="Z125" s="395"/>
      <c r="AA125" s="395"/>
      <c r="AB125" s="395"/>
      <c r="AC125" s="396"/>
      <c r="AD125" s="397"/>
      <c r="AE125" s="393"/>
      <c r="AF125" s="394"/>
      <c r="AG125" s="394"/>
      <c r="AH125" s="398"/>
      <c r="AI125" s="398"/>
      <c r="AJ125" s="399"/>
      <c r="AK125" s="151"/>
      <c r="AL125" s="151"/>
      <c r="AW125" s="203"/>
    </row>
    <row r="126" spans="1:49" s="97" customFormat="1" ht="12.75" customHeight="1">
      <c r="A126" s="719" t="s">
        <v>64</v>
      </c>
      <c r="B126" s="722" t="s">
        <v>75</v>
      </c>
      <c r="C126" s="566">
        <v>38198</v>
      </c>
      <c r="D126" s="400" t="s">
        <v>186</v>
      </c>
      <c r="E126" s="118" t="s">
        <v>0</v>
      </c>
      <c r="F126" s="20">
        <v>4829.17</v>
      </c>
      <c r="G126" s="20">
        <v>4829.17</v>
      </c>
      <c r="H126" s="20">
        <v>4829.17</v>
      </c>
      <c r="I126" s="746" t="s">
        <v>204</v>
      </c>
      <c r="J126" s="749" t="s">
        <v>64</v>
      </c>
      <c r="K126" s="401">
        <v>456.99252999999993</v>
      </c>
      <c r="L126" s="39">
        <v>386</v>
      </c>
      <c r="M126" s="403">
        <v>70.992529999999931</v>
      </c>
      <c r="N126" s="404">
        <v>399</v>
      </c>
      <c r="O126" s="402"/>
      <c r="P126" s="402"/>
      <c r="Q126" s="403">
        <v>37.409999999999997</v>
      </c>
      <c r="R126" s="40">
        <v>62.779210000000006</v>
      </c>
      <c r="S126" s="40">
        <v>0.02</v>
      </c>
      <c r="T126" s="405">
        <v>1</v>
      </c>
      <c r="U126" s="40">
        <v>10.265997999999996</v>
      </c>
      <c r="V126" s="405">
        <v>58</v>
      </c>
      <c r="W126" s="402"/>
      <c r="X126" s="402"/>
      <c r="Y126" s="402"/>
      <c r="Z126" s="402"/>
      <c r="AA126" s="40">
        <v>20.517327999999992</v>
      </c>
      <c r="AB126" s="406">
        <v>115</v>
      </c>
      <c r="AC126" s="772" t="s">
        <v>22</v>
      </c>
      <c r="AD126" s="773"/>
      <c r="AE126" s="407">
        <v>141.98505999999986</v>
      </c>
      <c r="AF126" s="226">
        <v>798</v>
      </c>
      <c r="AG126" s="406">
        <f>AF126</f>
        <v>798</v>
      </c>
      <c r="AH126" s="740">
        <v>45827</v>
      </c>
      <c r="AI126" s="582">
        <f>AG126+AG127+AG128+AG129</f>
        <v>28303</v>
      </c>
      <c r="AJ126" s="408">
        <f>AI126+AI130+AI131</f>
        <v>40476</v>
      </c>
      <c r="AK126" s="151"/>
      <c r="AL126" s="151"/>
      <c r="AW126" s="203"/>
    </row>
    <row r="127" spans="1:49" s="97" customFormat="1" ht="12.75" customHeight="1">
      <c r="A127" s="719"/>
      <c r="B127" s="722"/>
      <c r="C127" s="566"/>
      <c r="D127" s="118" t="s">
        <v>212</v>
      </c>
      <c r="E127" s="356"/>
      <c r="F127" s="18">
        <v>16000</v>
      </c>
      <c r="G127" s="55">
        <v>0</v>
      </c>
      <c r="H127" s="410" t="s">
        <v>182</v>
      </c>
      <c r="I127" s="746"/>
      <c r="J127" s="749"/>
      <c r="K127" s="411">
        <v>410.43328000000002</v>
      </c>
      <c r="L127" s="18">
        <v>0</v>
      </c>
      <c r="M127" s="32">
        <v>410.43328000000002</v>
      </c>
      <c r="N127" s="359">
        <v>2306</v>
      </c>
      <c r="O127" s="358"/>
      <c r="P127" s="358"/>
      <c r="Q127" s="32"/>
      <c r="R127" s="19">
        <v>208.00000000000003</v>
      </c>
      <c r="S127" s="19">
        <v>208.00000000000003</v>
      </c>
      <c r="T127" s="227">
        <v>1169</v>
      </c>
      <c r="U127" s="19">
        <v>30.687292000000003</v>
      </c>
      <c r="V127" s="227">
        <v>172</v>
      </c>
      <c r="W127" s="358"/>
      <c r="X127" s="358"/>
      <c r="Y127" s="358"/>
      <c r="Z127" s="358"/>
      <c r="AA127" s="19">
        <v>80.973312000000021</v>
      </c>
      <c r="AB127" s="280">
        <v>455</v>
      </c>
      <c r="AC127" s="774"/>
      <c r="AD127" s="775"/>
      <c r="AE127" s="411">
        <v>820.86656000000005</v>
      </c>
      <c r="AF127" s="227">
        <v>4513</v>
      </c>
      <c r="AG127" s="280">
        <f t="shared" ref="AG127:AG131" si="5">AF127</f>
        <v>4513</v>
      </c>
      <c r="AH127" s="740"/>
      <c r="AI127" s="582"/>
      <c r="AJ127" s="408"/>
      <c r="AK127" s="151"/>
      <c r="AL127" s="151"/>
      <c r="AW127" s="203"/>
    </row>
    <row r="128" spans="1:49" s="97" customFormat="1" ht="12.75" customHeight="1">
      <c r="A128" s="719"/>
      <c r="B128" s="722"/>
      <c r="C128" s="566"/>
      <c r="D128" s="118" t="s">
        <v>213</v>
      </c>
      <c r="E128" s="356"/>
      <c r="F128" s="30">
        <v>76000</v>
      </c>
      <c r="G128" s="55">
        <v>0</v>
      </c>
      <c r="H128" s="410" t="s">
        <v>182</v>
      </c>
      <c r="I128" s="746"/>
      <c r="J128" s="749"/>
      <c r="K128" s="411">
        <v>1910.4332800000002</v>
      </c>
      <c r="L128" s="18">
        <v>0</v>
      </c>
      <c r="M128" s="32">
        <v>1910.4332800000002</v>
      </c>
      <c r="N128" s="359">
        <v>10735</v>
      </c>
      <c r="O128" s="358"/>
      <c r="P128" s="358"/>
      <c r="Q128" s="32"/>
      <c r="R128" s="19">
        <v>988.00000000000011</v>
      </c>
      <c r="S128" s="19">
        <v>988.00000000000011</v>
      </c>
      <c r="T128" s="227">
        <v>5552</v>
      </c>
      <c r="U128" s="19">
        <v>138.68729199999999</v>
      </c>
      <c r="V128" s="227">
        <v>781</v>
      </c>
      <c r="W128" s="358"/>
      <c r="X128" s="358"/>
      <c r="Y128" s="358"/>
      <c r="Z128" s="358"/>
      <c r="AA128" s="19">
        <v>368.97331200000008</v>
      </c>
      <c r="AB128" s="280">
        <v>2073</v>
      </c>
      <c r="AC128" s="774"/>
      <c r="AD128" s="775"/>
      <c r="AE128" s="411">
        <v>3820.8665600000004</v>
      </c>
      <c r="AF128" s="227">
        <v>21470</v>
      </c>
      <c r="AG128" s="280">
        <f t="shared" si="5"/>
        <v>21470</v>
      </c>
      <c r="AH128" s="740"/>
      <c r="AI128" s="582"/>
      <c r="AJ128" s="408"/>
      <c r="AK128" s="151"/>
      <c r="AL128" s="151"/>
      <c r="AW128" s="203"/>
    </row>
    <row r="129" spans="1:49" s="97" customFormat="1" ht="12.75" customHeight="1" thickBot="1">
      <c r="A129" s="719"/>
      <c r="B129" s="723"/>
      <c r="C129" s="567"/>
      <c r="D129" s="360" t="s">
        <v>214</v>
      </c>
      <c r="E129" s="360"/>
      <c r="F129" s="44">
        <v>5000</v>
      </c>
      <c r="G129" s="46">
        <v>0</v>
      </c>
      <c r="H129" s="412" t="s">
        <v>182</v>
      </c>
      <c r="I129" s="746"/>
      <c r="J129" s="749"/>
      <c r="K129" s="413">
        <v>135.43328</v>
      </c>
      <c r="L129" s="44">
        <v>0</v>
      </c>
      <c r="M129" s="109">
        <v>135.43328</v>
      </c>
      <c r="N129" s="363">
        <v>761</v>
      </c>
      <c r="O129" s="362"/>
      <c r="P129" s="362"/>
      <c r="Q129" s="109"/>
      <c r="R129" s="45">
        <v>65</v>
      </c>
      <c r="S129" s="45">
        <v>65</v>
      </c>
      <c r="T129" s="230">
        <v>365</v>
      </c>
      <c r="U129" s="45">
        <v>10.887291999999999</v>
      </c>
      <c r="V129" s="230">
        <v>61</v>
      </c>
      <c r="W129" s="362"/>
      <c r="X129" s="362"/>
      <c r="Y129" s="362"/>
      <c r="Z129" s="362"/>
      <c r="AA129" s="45">
        <v>28.173311999999996</v>
      </c>
      <c r="AB129" s="364">
        <v>158</v>
      </c>
      <c r="AC129" s="774"/>
      <c r="AD129" s="775"/>
      <c r="AE129" s="413">
        <v>270.86655999999999</v>
      </c>
      <c r="AF129" s="230">
        <v>1522</v>
      </c>
      <c r="AG129" s="364">
        <f t="shared" si="5"/>
        <v>1522</v>
      </c>
      <c r="AH129" s="741"/>
      <c r="AI129" s="583"/>
      <c r="AJ129" s="408"/>
      <c r="AK129" s="151"/>
      <c r="AL129" s="151"/>
      <c r="AW129" s="203"/>
    </row>
    <row r="130" spans="1:49" s="97" customFormat="1" ht="12.75" customHeight="1" thickBot="1">
      <c r="A130" s="719"/>
      <c r="B130" s="197" t="s">
        <v>75</v>
      </c>
      <c r="C130" s="365">
        <v>39330</v>
      </c>
      <c r="D130" s="414" t="s">
        <v>190</v>
      </c>
      <c r="E130" s="228" t="s">
        <v>1</v>
      </c>
      <c r="F130" s="71">
        <v>7243.75</v>
      </c>
      <c r="G130" s="209">
        <v>0</v>
      </c>
      <c r="H130" s="415">
        <v>3500</v>
      </c>
      <c r="I130" s="746"/>
      <c r="J130" s="749"/>
      <c r="K130" s="416">
        <v>422.55375000000004</v>
      </c>
      <c r="L130" s="71">
        <v>25</v>
      </c>
      <c r="M130" s="137">
        <v>397.55</v>
      </c>
      <c r="N130" s="417">
        <v>3252</v>
      </c>
      <c r="O130" s="367"/>
      <c r="P130" s="367"/>
      <c r="Q130" s="137">
        <v>45.5</v>
      </c>
      <c r="R130" s="72">
        <v>94.17</v>
      </c>
      <c r="S130" s="72">
        <v>94.17</v>
      </c>
      <c r="T130" s="231">
        <v>770</v>
      </c>
      <c r="U130" s="72">
        <v>16.489999999999998</v>
      </c>
      <c r="V130" s="231">
        <v>135</v>
      </c>
      <c r="W130" s="368"/>
      <c r="X130" s="368"/>
      <c r="Y130" s="368"/>
      <c r="Z130" s="368"/>
      <c r="AA130" s="155">
        <v>120.75</v>
      </c>
      <c r="AB130" s="292">
        <v>968</v>
      </c>
      <c r="AC130" s="774"/>
      <c r="AD130" s="775"/>
      <c r="AE130" s="416">
        <v>795.11</v>
      </c>
      <c r="AF130" s="231">
        <v>6504</v>
      </c>
      <c r="AG130" s="292">
        <f t="shared" si="5"/>
        <v>6504</v>
      </c>
      <c r="AH130" s="370">
        <v>45828</v>
      </c>
      <c r="AI130" s="337">
        <f>AG130</f>
        <v>6504</v>
      </c>
      <c r="AJ130" s="408"/>
      <c r="AK130" s="151"/>
      <c r="AL130" s="151"/>
      <c r="AW130" s="203"/>
    </row>
    <row r="131" spans="1:49" s="97" customFormat="1" ht="12.75" customHeight="1" thickBot="1">
      <c r="A131" s="776"/>
      <c r="B131" s="197" t="s">
        <v>75</v>
      </c>
      <c r="C131" s="336">
        <v>40338</v>
      </c>
      <c r="D131" s="414" t="s">
        <v>196</v>
      </c>
      <c r="E131" s="228" t="s">
        <v>1</v>
      </c>
      <c r="F131" s="71">
        <v>7243.75</v>
      </c>
      <c r="G131" s="209">
        <v>0</v>
      </c>
      <c r="H131" s="415">
        <v>249.45</v>
      </c>
      <c r="I131" s="746"/>
      <c r="J131" s="750"/>
      <c r="K131" s="416">
        <v>499.91</v>
      </c>
      <c r="L131" s="71">
        <v>36.5</v>
      </c>
      <c r="M131" s="137">
        <v>463.41</v>
      </c>
      <c r="N131" s="417">
        <v>2834</v>
      </c>
      <c r="O131" s="367"/>
      <c r="P131" s="367"/>
      <c r="Q131" s="137">
        <v>3.24</v>
      </c>
      <c r="R131" s="72">
        <v>94.17</v>
      </c>
      <c r="S131" s="72">
        <v>94.17</v>
      </c>
      <c r="T131" s="231">
        <v>576</v>
      </c>
      <c r="U131" s="72">
        <v>13.47</v>
      </c>
      <c r="V131" s="231">
        <v>82</v>
      </c>
      <c r="W131" s="368"/>
      <c r="X131" s="352"/>
      <c r="Y131" s="352"/>
      <c r="Z131" s="352"/>
      <c r="AA131" s="287">
        <v>165.48</v>
      </c>
      <c r="AB131" s="290">
        <v>1012</v>
      </c>
      <c r="AC131" s="774"/>
      <c r="AD131" s="775"/>
      <c r="AE131" s="401">
        <v>926.81</v>
      </c>
      <c r="AF131" s="405">
        <v>5669</v>
      </c>
      <c r="AG131" s="290">
        <f t="shared" si="5"/>
        <v>5669</v>
      </c>
      <c r="AH131" s="418">
        <v>45829</v>
      </c>
      <c r="AI131" s="337">
        <f>AG131</f>
        <v>5669</v>
      </c>
      <c r="AJ131" s="419"/>
      <c r="AK131" s="151"/>
      <c r="AL131" s="151"/>
      <c r="AW131" s="203"/>
    </row>
    <row r="132" spans="1:49" s="97" customFormat="1" ht="13.5" thickBot="1">
      <c r="A132" s="755" t="s">
        <v>64</v>
      </c>
      <c r="B132" s="197" t="s">
        <v>75</v>
      </c>
      <c r="C132" s="420">
        <v>41390</v>
      </c>
      <c r="D132" s="414" t="s">
        <v>197</v>
      </c>
      <c r="E132" s="228" t="s">
        <v>1</v>
      </c>
      <c r="F132" s="423" t="s">
        <v>187</v>
      </c>
      <c r="G132" s="424"/>
      <c r="H132" s="425"/>
      <c r="I132" s="747"/>
      <c r="J132" s="762" t="s">
        <v>50</v>
      </c>
      <c r="K132" s="736" t="s">
        <v>187</v>
      </c>
      <c r="L132" s="737"/>
      <c r="M132" s="737"/>
      <c r="N132" s="618"/>
      <c r="O132" s="617" t="s">
        <v>187</v>
      </c>
      <c r="P132" s="737"/>
      <c r="Q132" s="737"/>
      <c r="R132" s="617" t="s">
        <v>187</v>
      </c>
      <c r="S132" s="737"/>
      <c r="T132" s="737"/>
      <c r="U132" s="617" t="s">
        <v>187</v>
      </c>
      <c r="V132" s="737"/>
      <c r="W132" s="737"/>
      <c r="X132" s="736" t="s">
        <v>187</v>
      </c>
      <c r="Y132" s="737"/>
      <c r="Z132" s="737"/>
      <c r="AA132" s="737"/>
      <c r="AB132" s="737"/>
      <c r="AC132" s="737"/>
      <c r="AD132" s="737"/>
      <c r="AE132" s="737"/>
      <c r="AF132" s="737"/>
      <c r="AG132" s="737"/>
      <c r="AH132" s="737"/>
      <c r="AI132" s="737"/>
      <c r="AJ132" s="737"/>
      <c r="AK132" s="421"/>
      <c r="AL132" s="789" t="s">
        <v>200</v>
      </c>
      <c r="AM132" s="789"/>
      <c r="AW132" s="203"/>
    </row>
    <row r="133" spans="1:49" s="97" customFormat="1" ht="15" customHeight="1">
      <c r="A133" s="756"/>
      <c r="B133" s="742" t="s">
        <v>188</v>
      </c>
      <c r="C133" s="743"/>
      <c r="D133" s="52" t="s">
        <v>198</v>
      </c>
      <c r="E133" s="284"/>
      <c r="F133" s="426"/>
      <c r="G133" s="427"/>
      <c r="H133" s="428"/>
      <c r="I133" s="747"/>
      <c r="J133" s="763"/>
      <c r="K133" s="738"/>
      <c r="L133" s="739"/>
      <c r="M133" s="739"/>
      <c r="N133" s="717"/>
      <c r="O133" s="716"/>
      <c r="P133" s="739"/>
      <c r="Q133" s="739"/>
      <c r="R133" s="716"/>
      <c r="S133" s="739"/>
      <c r="T133" s="739"/>
      <c r="U133" s="716"/>
      <c r="V133" s="739"/>
      <c r="W133" s="739"/>
      <c r="X133" s="738"/>
      <c r="Y133" s="739"/>
      <c r="Z133" s="739"/>
      <c r="AA133" s="739"/>
      <c r="AB133" s="739"/>
      <c r="AC133" s="739"/>
      <c r="AD133" s="739"/>
      <c r="AE133" s="739"/>
      <c r="AF133" s="739"/>
      <c r="AG133" s="739"/>
      <c r="AH133" s="739"/>
      <c r="AI133" s="739"/>
      <c r="AJ133" s="739"/>
      <c r="AK133" s="284"/>
      <c r="AL133" s="203"/>
      <c r="AW133" s="203"/>
    </row>
    <row r="134" spans="1:49" s="97" customFormat="1" ht="15.75" customHeight="1" thickBot="1">
      <c r="A134" s="757"/>
      <c r="B134" s="744" t="s">
        <v>189</v>
      </c>
      <c r="C134" s="745"/>
      <c r="D134" s="51" t="s">
        <v>199</v>
      </c>
      <c r="E134" s="422"/>
      <c r="F134" s="429"/>
      <c r="G134" s="430"/>
      <c r="H134" s="431"/>
      <c r="I134" s="748"/>
      <c r="J134" s="764"/>
      <c r="K134" s="765"/>
      <c r="L134" s="758"/>
      <c r="M134" s="758"/>
      <c r="N134" s="616"/>
      <c r="O134" s="615"/>
      <c r="P134" s="758"/>
      <c r="Q134" s="758"/>
      <c r="R134" s="615"/>
      <c r="S134" s="758"/>
      <c r="T134" s="758"/>
      <c r="U134" s="615"/>
      <c r="V134" s="758"/>
      <c r="W134" s="758"/>
      <c r="X134" s="738"/>
      <c r="Y134" s="739"/>
      <c r="Z134" s="739"/>
      <c r="AA134" s="739"/>
      <c r="AB134" s="739"/>
      <c r="AC134" s="739"/>
      <c r="AD134" s="739"/>
      <c r="AE134" s="739"/>
      <c r="AF134" s="739"/>
      <c r="AG134" s="739"/>
      <c r="AH134" s="739"/>
      <c r="AI134" s="739"/>
      <c r="AJ134" s="739"/>
      <c r="AK134" s="284"/>
      <c r="AL134" s="203"/>
      <c r="AW134" s="203"/>
    </row>
    <row r="135" spans="1:49" s="97" customFormat="1">
      <c r="A135" s="93"/>
      <c r="B135" s="93"/>
      <c r="C135" s="94"/>
      <c r="D135" s="284"/>
      <c r="E135" s="284"/>
      <c r="F135" s="284"/>
      <c r="G135" s="86"/>
      <c r="H135" s="86"/>
      <c r="I135" s="284"/>
      <c r="J135" s="284"/>
      <c r="K135" s="335"/>
      <c r="L135" s="88"/>
      <c r="M135" s="87"/>
      <c r="N135" s="88"/>
      <c r="O135" s="331"/>
      <c r="P135" s="88"/>
      <c r="Q135" s="331"/>
      <c r="R135" s="88"/>
      <c r="S135" s="88"/>
      <c r="T135" s="88"/>
      <c r="U135" s="276"/>
      <c r="V135" s="87"/>
      <c r="W135" s="276"/>
      <c r="X135" s="87"/>
      <c r="Y135" s="87"/>
      <c r="Z135" s="87"/>
      <c r="AA135" s="87"/>
      <c r="AB135" s="87"/>
      <c r="AC135" s="87"/>
      <c r="AD135" s="87"/>
      <c r="AE135" s="276"/>
      <c r="AF135" s="276"/>
      <c r="AG135" s="87"/>
      <c r="AI135" s="21"/>
      <c r="AJ135" s="151"/>
      <c r="AK135" s="284"/>
      <c r="AL135" s="203"/>
    </row>
    <row r="136" spans="1:49" s="308" customFormat="1">
      <c r="A136" s="301"/>
      <c r="B136" s="301"/>
      <c r="C136" s="302"/>
      <c r="D136" s="303"/>
      <c r="E136" s="303"/>
      <c r="F136" s="304"/>
      <c r="G136" s="304"/>
      <c r="H136" s="304"/>
      <c r="I136" s="303"/>
      <c r="J136" s="305"/>
      <c r="K136" s="306"/>
      <c r="L136" s="307"/>
      <c r="M136" s="306"/>
      <c r="N136" s="306"/>
      <c r="O136" s="306"/>
      <c r="P136" s="306"/>
      <c r="Q136" s="306"/>
      <c r="R136" s="306"/>
      <c r="S136" s="306"/>
      <c r="T136" s="307"/>
      <c r="U136" s="307"/>
      <c r="V136" s="307"/>
      <c r="W136" s="307"/>
      <c r="X136" s="307"/>
      <c r="Y136" s="307"/>
      <c r="Z136" s="307"/>
      <c r="AA136" s="307"/>
      <c r="AB136" s="307"/>
      <c r="AC136" s="307"/>
      <c r="AD136" s="313"/>
      <c r="AE136" s="307"/>
      <c r="AF136" s="307"/>
      <c r="AG136" s="307"/>
      <c r="AH136" s="307"/>
      <c r="AK136" s="310"/>
      <c r="AL136" s="303"/>
      <c r="AM136" s="311"/>
    </row>
    <row r="137" spans="1:49" s="97" customFormat="1" ht="13.5" thickBot="1">
      <c r="A137" s="93"/>
      <c r="B137" s="93"/>
      <c r="C137" s="94"/>
      <c r="D137" s="284"/>
      <c r="E137" s="284"/>
      <c r="F137" s="284"/>
      <c r="G137" s="86"/>
      <c r="H137" s="89"/>
      <c r="I137" s="284"/>
      <c r="J137" s="284"/>
      <c r="K137" s="338"/>
      <c r="L137" s="88"/>
      <c r="M137" s="87"/>
      <c r="N137" s="88"/>
      <c r="O137" s="331"/>
      <c r="P137" s="88"/>
      <c r="Q137" s="331"/>
      <c r="R137" s="88"/>
      <c r="S137" s="88"/>
      <c r="T137" s="88"/>
      <c r="U137" s="276"/>
      <c r="V137" s="87"/>
      <c r="W137" s="276"/>
      <c r="X137" s="87"/>
      <c r="Y137" s="87"/>
      <c r="Z137" s="87"/>
      <c r="AA137" s="87"/>
      <c r="AB137" s="87"/>
      <c r="AC137" s="87"/>
      <c r="AD137" s="87"/>
      <c r="AE137" s="276"/>
      <c r="AF137" s="276"/>
      <c r="AG137" s="87"/>
      <c r="AJ137" s="151"/>
      <c r="AK137" s="284"/>
      <c r="AL137" s="203"/>
    </row>
    <row r="138" spans="1:49" s="97" customFormat="1" ht="12.75" customHeight="1">
      <c r="A138" s="474" t="s">
        <v>201</v>
      </c>
      <c r="B138" s="727" t="s">
        <v>75</v>
      </c>
      <c r="C138" s="432">
        <v>30028</v>
      </c>
      <c r="D138" s="82"/>
      <c r="E138" s="433" t="s">
        <v>218</v>
      </c>
      <c r="F138" s="82"/>
      <c r="G138" s="83"/>
      <c r="H138" s="16">
        <v>0</v>
      </c>
      <c r="I138" s="730" t="s">
        <v>205</v>
      </c>
      <c r="J138" s="777" t="s">
        <v>206</v>
      </c>
      <c r="K138" s="434"/>
      <c r="L138" s="74">
        <v>1.28</v>
      </c>
      <c r="M138" s="75"/>
      <c r="N138" s="341"/>
      <c r="O138" s="341"/>
      <c r="P138" s="341"/>
      <c r="Q138" s="75" t="s">
        <v>75</v>
      </c>
      <c r="R138" s="75"/>
      <c r="S138" s="75"/>
      <c r="T138" s="435"/>
      <c r="U138" s="77"/>
      <c r="V138" s="435"/>
      <c r="W138" s="77"/>
      <c r="X138" s="77"/>
      <c r="Y138" s="77"/>
      <c r="Z138" s="77"/>
      <c r="AA138" s="77"/>
      <c r="AB138" s="77"/>
      <c r="AC138" s="621" t="s">
        <v>22</v>
      </c>
      <c r="AD138" s="622"/>
      <c r="AE138" s="77"/>
      <c r="AF138" s="435"/>
      <c r="AG138" s="436"/>
      <c r="AH138" s="780">
        <v>45918</v>
      </c>
      <c r="AI138" s="786">
        <f>AG139+AG140+AG141+AG142+AG143+AG144</f>
        <v>357978</v>
      </c>
      <c r="AJ138" s="21"/>
      <c r="AK138" s="151"/>
      <c r="AL138" s="459"/>
    </row>
    <row r="139" spans="1:49" s="97" customFormat="1" ht="15" customHeight="1">
      <c r="A139" s="475"/>
      <c r="B139" s="728"/>
      <c r="C139" s="437"/>
      <c r="D139" s="409" t="s">
        <v>216</v>
      </c>
      <c r="E139" s="114"/>
      <c r="F139" s="438"/>
      <c r="G139" s="20">
        <v>326.08</v>
      </c>
      <c r="H139" s="55">
        <v>0</v>
      </c>
      <c r="I139" s="731"/>
      <c r="J139" s="778"/>
      <c r="K139" s="439">
        <v>18.739700660308145</v>
      </c>
      <c r="L139" s="55">
        <v>0</v>
      </c>
      <c r="M139" s="20">
        <v>17.460170212765959</v>
      </c>
      <c r="N139" s="225">
        <v>30351</v>
      </c>
      <c r="O139" s="441"/>
      <c r="P139" s="441"/>
      <c r="Q139" s="442" t="s">
        <v>75</v>
      </c>
      <c r="R139" s="20">
        <v>4.2390110051357306</v>
      </c>
      <c r="S139" s="20">
        <v>4.2390110051357306</v>
      </c>
      <c r="T139" s="225">
        <v>7371</v>
      </c>
      <c r="U139" s="20">
        <v>1.3313763756419663</v>
      </c>
      <c r="V139" s="225">
        <v>2312</v>
      </c>
      <c r="W139" s="440"/>
      <c r="X139" s="440"/>
      <c r="Y139" s="441"/>
      <c r="Z139" s="441"/>
      <c r="AA139" s="20">
        <v>3.8923932501834191</v>
      </c>
      <c r="AB139" s="225">
        <v>6762</v>
      </c>
      <c r="AC139" s="623"/>
      <c r="AD139" s="624"/>
      <c r="AE139" s="20">
        <v>34.920340425531919</v>
      </c>
      <c r="AF139" s="225">
        <v>60703</v>
      </c>
      <c r="AG139" s="262">
        <f>AF139</f>
        <v>60703</v>
      </c>
      <c r="AH139" s="781"/>
      <c r="AI139" s="787"/>
      <c r="AJ139" s="21"/>
      <c r="AK139" s="284"/>
      <c r="AL139" s="203"/>
    </row>
    <row r="140" spans="1:49" s="97" customFormat="1" ht="15" customHeight="1">
      <c r="A140" s="475"/>
      <c r="B140" s="728"/>
      <c r="C140" s="443"/>
      <c r="D140" s="409" t="s">
        <v>215</v>
      </c>
      <c r="E140" s="114"/>
      <c r="F140" s="438"/>
      <c r="G140" s="20">
        <v>326.08</v>
      </c>
      <c r="H140" s="55">
        <v>0</v>
      </c>
      <c r="I140" s="731"/>
      <c r="J140" s="778"/>
      <c r="K140" s="439">
        <v>11.576090975788704</v>
      </c>
      <c r="L140" s="55">
        <v>0</v>
      </c>
      <c r="M140" s="20">
        <v>11.576090975788704</v>
      </c>
      <c r="N140" s="225">
        <v>20095</v>
      </c>
      <c r="O140" s="441"/>
      <c r="P140" s="441"/>
      <c r="Q140" s="442" t="s">
        <v>75</v>
      </c>
      <c r="R140" s="20">
        <v>4.2390110051357306</v>
      </c>
      <c r="S140" s="20">
        <v>4.2390110051357306</v>
      </c>
      <c r="T140" s="225">
        <v>7371</v>
      </c>
      <c r="U140" s="20">
        <v>1.428221570066031</v>
      </c>
      <c r="V140" s="225">
        <v>2486</v>
      </c>
      <c r="W140" s="440"/>
      <c r="X140" s="440"/>
      <c r="Y140" s="441"/>
      <c r="Z140" s="441"/>
      <c r="AA140" s="20">
        <v>2.0347263389581802</v>
      </c>
      <c r="AB140" s="225">
        <v>3529</v>
      </c>
      <c r="AC140" s="623"/>
      <c r="AD140" s="624"/>
      <c r="AE140" s="20">
        <v>23.152181951577408</v>
      </c>
      <c r="AF140" s="225">
        <v>40243</v>
      </c>
      <c r="AG140" s="262">
        <f t="shared" ref="AG140:AG144" si="6">AF140</f>
        <v>40243</v>
      </c>
      <c r="AH140" s="781"/>
      <c r="AI140" s="787"/>
      <c r="AJ140" s="21"/>
      <c r="AK140" s="151"/>
      <c r="AL140" s="203"/>
    </row>
    <row r="141" spans="1:49" s="97" customFormat="1" ht="15" customHeight="1">
      <c r="A141" s="475"/>
      <c r="B141" s="728"/>
      <c r="C141" s="444"/>
      <c r="D141" s="409" t="s">
        <v>202</v>
      </c>
      <c r="E141" s="114"/>
      <c r="F141" s="438"/>
      <c r="G141" s="20">
        <v>567.45414526779166</v>
      </c>
      <c r="H141" s="55">
        <v>0</v>
      </c>
      <c r="I141" s="731"/>
      <c r="J141" s="778"/>
      <c r="K141" s="439">
        <v>37.876096845194432</v>
      </c>
      <c r="L141" s="55">
        <v>0</v>
      </c>
      <c r="M141" s="20">
        <v>37.876096845194432</v>
      </c>
      <c r="N141" s="225">
        <v>65848</v>
      </c>
      <c r="O141" s="441"/>
      <c r="P141" s="441"/>
      <c r="Q141" s="442" t="s">
        <v>75</v>
      </c>
      <c r="R141" s="20">
        <v>7.3769038884812925</v>
      </c>
      <c r="S141" s="20">
        <v>7.3769038884812925</v>
      </c>
      <c r="T141" s="225">
        <v>12829</v>
      </c>
      <c r="U141" s="20">
        <v>3.3632868672046956</v>
      </c>
      <c r="V141" s="225">
        <v>5841</v>
      </c>
      <c r="W141" s="440"/>
      <c r="X141" s="440"/>
      <c r="Y141" s="441"/>
      <c r="Z141" s="441"/>
      <c r="AA141" s="20">
        <v>8.8601027146001456</v>
      </c>
      <c r="AB141" s="225">
        <v>15402</v>
      </c>
      <c r="AC141" s="623"/>
      <c r="AD141" s="624"/>
      <c r="AE141" s="20">
        <v>75.752193690388864</v>
      </c>
      <c r="AF141" s="225">
        <v>131680</v>
      </c>
      <c r="AG141" s="262">
        <f t="shared" si="6"/>
        <v>131680</v>
      </c>
      <c r="AH141" s="781"/>
      <c r="AI141" s="787"/>
      <c r="AJ141" s="21" t="s">
        <v>208</v>
      </c>
      <c r="AK141" s="151"/>
      <c r="AL141" s="459" t="s">
        <v>207</v>
      </c>
    </row>
    <row r="142" spans="1:49" s="97" customFormat="1" ht="15" customHeight="1">
      <c r="A142" s="475"/>
      <c r="B142" s="728"/>
      <c r="C142" s="445"/>
      <c r="D142" s="118" t="s">
        <v>212</v>
      </c>
      <c r="E142" s="114"/>
      <c r="F142" s="446"/>
      <c r="G142" s="39">
        <v>29.344093910491562</v>
      </c>
      <c r="H142" s="55">
        <v>0</v>
      </c>
      <c r="I142" s="731"/>
      <c r="J142" s="778"/>
      <c r="K142" s="447">
        <v>6.8055377842993403</v>
      </c>
      <c r="L142" s="55">
        <v>0</v>
      </c>
      <c r="M142" s="39">
        <v>6.8055377842993403</v>
      </c>
      <c r="N142" s="450">
        <v>11838</v>
      </c>
      <c r="O142" s="449"/>
      <c r="P142" s="449"/>
      <c r="Q142" s="442" t="s">
        <v>75</v>
      </c>
      <c r="R142" s="39">
        <v>0.3814732208363904</v>
      </c>
      <c r="S142" s="39">
        <v>0.3814732208363904</v>
      </c>
      <c r="T142" s="450">
        <v>661</v>
      </c>
      <c r="U142" s="39">
        <v>1.1151870873074101</v>
      </c>
      <c r="V142" s="450">
        <v>1947</v>
      </c>
      <c r="W142" s="448"/>
      <c r="X142" s="448"/>
      <c r="Y142" s="449"/>
      <c r="Z142" s="449"/>
      <c r="AA142" s="39">
        <v>1.7608217168011739</v>
      </c>
      <c r="AB142" s="450">
        <v>3059</v>
      </c>
      <c r="AC142" s="623"/>
      <c r="AD142" s="624"/>
      <c r="AE142" s="39">
        <v>13.611075568598681</v>
      </c>
      <c r="AF142" s="450">
        <v>23659</v>
      </c>
      <c r="AG142" s="262">
        <f t="shared" si="6"/>
        <v>23659</v>
      </c>
      <c r="AH142" s="781"/>
      <c r="AI142" s="787"/>
      <c r="AJ142" s="21"/>
      <c r="AK142" s="151"/>
      <c r="AL142" s="203"/>
    </row>
    <row r="143" spans="1:49" s="97" customFormat="1" ht="15" customHeight="1">
      <c r="A143" s="475"/>
      <c r="B143" s="728"/>
      <c r="C143" s="15"/>
      <c r="D143" s="118" t="s">
        <v>213</v>
      </c>
      <c r="E143" s="56"/>
      <c r="F143" s="451"/>
      <c r="G143" s="18">
        <v>652.15553925165079</v>
      </c>
      <c r="H143" s="55">
        <v>0</v>
      </c>
      <c r="I143" s="731"/>
      <c r="J143" s="778"/>
      <c r="K143" s="452">
        <v>20.249760821716801</v>
      </c>
      <c r="L143" s="55">
        <v>0</v>
      </c>
      <c r="M143" s="18">
        <v>20.249760821716801</v>
      </c>
      <c r="N143" s="332">
        <v>35201</v>
      </c>
      <c r="O143" s="453"/>
      <c r="P143" s="453"/>
      <c r="Q143" s="442" t="s">
        <v>75</v>
      </c>
      <c r="R143" s="18">
        <v>8.4780220102714612</v>
      </c>
      <c r="S143" s="18">
        <v>8.4780220102714612</v>
      </c>
      <c r="T143" s="332">
        <v>14741</v>
      </c>
      <c r="U143" s="18">
        <v>1.9173382245047692</v>
      </c>
      <c r="V143" s="332">
        <v>3338</v>
      </c>
      <c r="W143" s="357"/>
      <c r="X143" s="357"/>
      <c r="Y143" s="453"/>
      <c r="Z143" s="453"/>
      <c r="AA143" s="18">
        <v>3.3651239911958912</v>
      </c>
      <c r="AB143" s="332">
        <v>5858</v>
      </c>
      <c r="AC143" s="623"/>
      <c r="AD143" s="624"/>
      <c r="AE143" s="18">
        <v>40.499521643433603</v>
      </c>
      <c r="AF143" s="332">
        <v>70403</v>
      </c>
      <c r="AG143" s="262">
        <f t="shared" si="6"/>
        <v>70403</v>
      </c>
      <c r="AH143" s="781"/>
      <c r="AI143" s="787"/>
      <c r="AJ143" s="21"/>
      <c r="AK143" s="151"/>
      <c r="AL143" s="203"/>
    </row>
    <row r="144" spans="1:49" s="97" customFormat="1" ht="15.75" customHeight="1" thickBot="1">
      <c r="A144" s="476"/>
      <c r="B144" s="729"/>
      <c r="C144" s="381"/>
      <c r="D144" s="360" t="s">
        <v>214</v>
      </c>
      <c r="E144" s="51"/>
      <c r="F144" s="454"/>
      <c r="G144" s="43">
        <v>163.03741746148202</v>
      </c>
      <c r="H144" s="46">
        <v>0</v>
      </c>
      <c r="I144" s="732"/>
      <c r="J144" s="779"/>
      <c r="K144" s="455">
        <v>9.0000440205429193</v>
      </c>
      <c r="L144" s="46">
        <v>0</v>
      </c>
      <c r="M144" s="72">
        <v>9.0000440205429193</v>
      </c>
      <c r="N144" s="231">
        <v>15645</v>
      </c>
      <c r="O144" s="457"/>
      <c r="P144" s="457"/>
      <c r="Q144" s="458" t="s">
        <v>75</v>
      </c>
      <c r="R144" s="71">
        <v>2.1194864269992664</v>
      </c>
      <c r="S144" s="71">
        <v>2.1194864269992664</v>
      </c>
      <c r="T144" s="231">
        <v>3685</v>
      </c>
      <c r="U144" s="72">
        <v>1.1836610418195157</v>
      </c>
      <c r="V144" s="231">
        <v>2051</v>
      </c>
      <c r="W144" s="456"/>
      <c r="X144" s="456"/>
      <c r="Y144" s="457"/>
      <c r="Z144" s="457"/>
      <c r="AA144" s="72">
        <v>1.8977696258253853</v>
      </c>
      <c r="AB144" s="231">
        <v>3303</v>
      </c>
      <c r="AC144" s="625"/>
      <c r="AD144" s="626"/>
      <c r="AE144" s="72">
        <v>18.000088041085839</v>
      </c>
      <c r="AF144" s="291">
        <v>31290</v>
      </c>
      <c r="AG144" s="279">
        <f t="shared" si="6"/>
        <v>31290</v>
      </c>
      <c r="AH144" s="782"/>
      <c r="AI144" s="788"/>
      <c r="AJ144" s="21"/>
      <c r="AK144" s="347"/>
      <c r="AL144" s="203"/>
    </row>
    <row r="145" spans="1:42" s="97" customFormat="1">
      <c r="A145" s="93"/>
      <c r="B145" s="93"/>
      <c r="C145" s="94"/>
      <c r="D145" s="284"/>
      <c r="E145" s="284"/>
      <c r="F145" s="284"/>
      <c r="G145" s="86"/>
      <c r="H145" s="86"/>
      <c r="I145" s="284"/>
      <c r="J145" s="284"/>
      <c r="K145" s="338"/>
      <c r="L145" s="88"/>
      <c r="M145" s="88"/>
      <c r="N145" s="88"/>
      <c r="O145" s="331"/>
      <c r="P145" s="88"/>
      <c r="Q145" s="331"/>
      <c r="R145" s="88"/>
      <c r="S145" s="88"/>
      <c r="T145" s="88"/>
      <c r="U145" s="331"/>
      <c r="V145" s="88"/>
      <c r="W145" s="331"/>
      <c r="X145" s="88"/>
      <c r="Y145" s="88"/>
      <c r="Z145" s="88"/>
      <c r="AA145" s="88"/>
      <c r="AB145" s="88"/>
      <c r="AC145" s="88"/>
      <c r="AD145" s="88"/>
      <c r="AE145" s="331"/>
      <c r="AF145" s="331"/>
      <c r="AG145" s="348"/>
      <c r="AH145" s="349"/>
      <c r="AJ145" s="21"/>
      <c r="AK145" s="151"/>
      <c r="AL145" s="203"/>
    </row>
    <row r="146" spans="1:42" s="308" customFormat="1">
      <c r="A146" s="301"/>
      <c r="B146" s="301"/>
      <c r="C146" s="302"/>
      <c r="D146" s="303"/>
      <c r="E146" s="303"/>
      <c r="F146" s="303"/>
      <c r="G146" s="304"/>
      <c r="H146" s="304"/>
      <c r="I146" s="303"/>
      <c r="J146" s="303"/>
      <c r="K146" s="305"/>
      <c r="L146" s="306"/>
      <c r="M146" s="307"/>
      <c r="N146" s="306"/>
      <c r="O146" s="462"/>
      <c r="P146" s="306"/>
      <c r="Q146" s="462"/>
      <c r="R146" s="306"/>
      <c r="S146" s="306"/>
      <c r="T146" s="306"/>
      <c r="U146" s="313"/>
      <c r="V146" s="307"/>
      <c r="W146" s="313"/>
      <c r="X146" s="307"/>
      <c r="Y146" s="307"/>
      <c r="Z146" s="307"/>
      <c r="AA146" s="307"/>
      <c r="AB146" s="307"/>
      <c r="AC146" s="307"/>
      <c r="AD146" s="307"/>
      <c r="AE146" s="313"/>
      <c r="AF146" s="313"/>
      <c r="AG146" s="307"/>
      <c r="AI146" s="309"/>
      <c r="AJ146" s="310"/>
      <c r="AK146" s="303"/>
      <c r="AL146" s="311"/>
    </row>
    <row r="147" spans="1:42" s="97" customFormat="1" ht="13.5" thickBot="1">
      <c r="A147" s="93"/>
      <c r="B147" s="93"/>
      <c r="C147" s="94"/>
      <c r="D147" s="284"/>
      <c r="E147" s="284"/>
      <c r="F147" s="284"/>
      <c r="G147" s="86"/>
      <c r="H147" s="89"/>
      <c r="I147" s="284"/>
      <c r="J147" s="284"/>
      <c r="K147" s="461"/>
      <c r="L147" s="88"/>
      <c r="M147" s="87"/>
      <c r="N147" s="88"/>
      <c r="O147" s="331"/>
      <c r="P147" s="88"/>
      <c r="Q147" s="331"/>
      <c r="R147" s="88"/>
      <c r="S147" s="88"/>
      <c r="T147" s="88"/>
      <c r="U147" s="276"/>
      <c r="V147" s="87"/>
      <c r="W147" s="276"/>
      <c r="X147" s="87"/>
      <c r="Y147" s="87"/>
      <c r="Z147" s="87"/>
      <c r="AA147" s="87"/>
      <c r="AB147" s="87"/>
      <c r="AC147" s="87"/>
      <c r="AD147" s="87"/>
      <c r="AE147" s="276"/>
      <c r="AF147" s="276"/>
      <c r="AG147" s="87"/>
      <c r="AJ147" s="151"/>
      <c r="AK147" s="284"/>
      <c r="AL147" s="203"/>
    </row>
    <row r="148" spans="1:42" s="97" customFormat="1" ht="12.75" customHeight="1">
      <c r="A148" s="474" t="s">
        <v>209</v>
      </c>
      <c r="B148" s="727" t="s">
        <v>75</v>
      </c>
      <c r="C148" s="432">
        <v>30183</v>
      </c>
      <c r="D148" s="82"/>
      <c r="E148" s="433" t="s">
        <v>219</v>
      </c>
      <c r="F148" s="82"/>
      <c r="G148" s="83"/>
      <c r="H148" s="16">
        <v>0</v>
      </c>
      <c r="I148" s="730" t="s">
        <v>205</v>
      </c>
      <c r="J148" s="733" t="s">
        <v>209</v>
      </c>
      <c r="K148" s="434"/>
      <c r="L148" s="74">
        <v>1.52</v>
      </c>
      <c r="M148" s="75"/>
      <c r="N148" s="341"/>
      <c r="O148" s="341"/>
      <c r="P148" s="341"/>
      <c r="Q148" s="75" t="s">
        <v>75</v>
      </c>
      <c r="R148" s="75"/>
      <c r="S148" s="75"/>
      <c r="T148" s="435"/>
      <c r="U148" s="435"/>
      <c r="V148" s="77"/>
      <c r="W148" s="77"/>
      <c r="X148" s="77"/>
      <c r="Y148" s="77"/>
      <c r="Z148" s="77"/>
      <c r="AA148" s="77"/>
      <c r="AB148" s="77"/>
      <c r="AC148" s="621" t="s">
        <v>22</v>
      </c>
      <c r="AD148" s="622"/>
      <c r="AE148" s="77"/>
      <c r="AF148" s="435"/>
      <c r="AG148" s="436"/>
      <c r="AH148" s="780">
        <v>45923</v>
      </c>
      <c r="AI148" s="783">
        <f>AG149+AG150+AG151+AG152+AG153+AG154</f>
        <v>349143</v>
      </c>
    </row>
    <row r="149" spans="1:42" s="97" customFormat="1" ht="15" customHeight="1">
      <c r="A149" s="475"/>
      <c r="B149" s="728"/>
      <c r="C149" s="437"/>
      <c r="D149" s="409" t="s">
        <v>217</v>
      </c>
      <c r="E149" s="114"/>
      <c r="F149" s="463"/>
      <c r="G149" s="20">
        <v>146.74</v>
      </c>
      <c r="H149" s="55">
        <v>0</v>
      </c>
      <c r="I149" s="731"/>
      <c r="J149" s="734"/>
      <c r="K149" s="439">
        <v>14.321349963316214</v>
      </c>
      <c r="L149" s="55">
        <v>0</v>
      </c>
      <c r="M149" s="20">
        <v>3.3103448275862069</v>
      </c>
      <c r="N149" s="225">
        <v>20402</v>
      </c>
      <c r="O149" s="441"/>
      <c r="P149" s="441"/>
      <c r="Q149" s="442" t="s">
        <v>75</v>
      </c>
      <c r="R149" s="20">
        <v>1.9075568598679387</v>
      </c>
      <c r="S149" s="20">
        <v>1.9075568598679387</v>
      </c>
      <c r="T149" s="225">
        <v>3044</v>
      </c>
      <c r="U149" s="20">
        <v>0.87160674981658104</v>
      </c>
      <c r="V149" s="225">
        <v>1387</v>
      </c>
      <c r="W149" s="440"/>
      <c r="X149" s="440"/>
      <c r="Y149" s="441"/>
      <c r="Z149" s="441"/>
      <c r="AA149" s="20">
        <v>3.3103448275862069</v>
      </c>
      <c r="AB149" s="225">
        <v>5276</v>
      </c>
      <c r="AC149" s="623"/>
      <c r="AD149" s="624"/>
      <c r="AE149" s="20">
        <v>25.602347762289067</v>
      </c>
      <c r="AF149" s="225">
        <v>40804</v>
      </c>
      <c r="AG149" s="262">
        <f>AF149</f>
        <v>40804</v>
      </c>
      <c r="AH149" s="781"/>
      <c r="AI149" s="784"/>
    </row>
    <row r="150" spans="1:42" s="97" customFormat="1" ht="15" customHeight="1">
      <c r="A150" s="475"/>
      <c r="B150" s="728"/>
      <c r="C150" s="443"/>
      <c r="D150" s="409" t="s">
        <v>210</v>
      </c>
      <c r="E150" s="114"/>
      <c r="F150" s="463"/>
      <c r="G150" s="20">
        <v>652.16</v>
      </c>
      <c r="H150" s="55">
        <v>0</v>
      </c>
      <c r="I150" s="731"/>
      <c r="J150" s="734"/>
      <c r="K150" s="439">
        <v>19.662820249449744</v>
      </c>
      <c r="L150" s="55">
        <v>0</v>
      </c>
      <c r="M150" s="20">
        <v>3.1890418195157739</v>
      </c>
      <c r="N150" s="225">
        <v>31336</v>
      </c>
      <c r="O150" s="441"/>
      <c r="P150" s="441"/>
      <c r="Q150" s="442" t="s">
        <v>75</v>
      </c>
      <c r="R150" s="20">
        <v>8.4780220102714612</v>
      </c>
      <c r="S150" s="20">
        <v>8.4780220102714612</v>
      </c>
      <c r="T150" s="225">
        <v>13516</v>
      </c>
      <c r="U150" s="20">
        <v>1.9173382245047692</v>
      </c>
      <c r="V150" s="225">
        <v>3060</v>
      </c>
      <c r="W150" s="440"/>
      <c r="X150" s="440"/>
      <c r="Y150" s="441"/>
      <c r="Z150" s="441"/>
      <c r="AA150" s="20">
        <v>3.1890418195157739</v>
      </c>
      <c r="AB150" s="225">
        <v>5085</v>
      </c>
      <c r="AC150" s="623"/>
      <c r="AD150" s="624"/>
      <c r="AE150" s="20">
        <v>39.325640498899489</v>
      </c>
      <c r="AF150" s="225">
        <v>62688</v>
      </c>
      <c r="AG150" s="262">
        <f t="shared" ref="AG150:AG154" si="7">AF150</f>
        <v>62688</v>
      </c>
      <c r="AH150" s="781"/>
      <c r="AI150" s="784"/>
    </row>
    <row r="151" spans="1:42" s="97" customFormat="1" ht="15" customHeight="1">
      <c r="A151" s="475"/>
      <c r="B151" s="728"/>
      <c r="C151" s="444"/>
      <c r="D151" s="409" t="s">
        <v>211</v>
      </c>
      <c r="E151" s="114"/>
      <c r="F151" s="463"/>
      <c r="G151" s="20">
        <v>1581.37</v>
      </c>
      <c r="H151" s="55">
        <v>0</v>
      </c>
      <c r="I151" s="731"/>
      <c r="J151" s="734"/>
      <c r="K151" s="439">
        <v>51.218183418928838</v>
      </c>
      <c r="L151" s="55">
        <v>0</v>
      </c>
      <c r="M151" s="20">
        <v>9.014104181951577</v>
      </c>
      <c r="N151" s="225">
        <v>81640</v>
      </c>
      <c r="O151" s="441"/>
      <c r="P151" s="441"/>
      <c r="Q151" s="442" t="s">
        <v>75</v>
      </c>
      <c r="R151" s="20">
        <v>20.557816581071169</v>
      </c>
      <c r="S151" s="20">
        <v>20.557816581071169</v>
      </c>
      <c r="T151" s="225">
        <v>32771</v>
      </c>
      <c r="U151" s="20">
        <v>3.950925898752752</v>
      </c>
      <c r="V151" s="225">
        <v>6296</v>
      </c>
      <c r="W151" s="440"/>
      <c r="X151" s="440"/>
      <c r="Y151" s="441"/>
      <c r="Z151" s="441"/>
      <c r="AA151" s="20">
        <v>9.014104181951577</v>
      </c>
      <c r="AB151" s="225">
        <v>14361</v>
      </c>
      <c r="AC151" s="623"/>
      <c r="AD151" s="624"/>
      <c r="AE151" s="20">
        <v>102.43636683785768</v>
      </c>
      <c r="AF151" s="225">
        <v>163280</v>
      </c>
      <c r="AG151" s="262">
        <f t="shared" si="7"/>
        <v>163280</v>
      </c>
      <c r="AH151" s="781"/>
      <c r="AI151" s="784"/>
      <c r="AJ151" s="97" t="s">
        <v>208</v>
      </c>
      <c r="AL151" s="459" t="s">
        <v>220</v>
      </c>
    </row>
    <row r="152" spans="1:42" s="97" customFormat="1" ht="15" customHeight="1">
      <c r="A152" s="475"/>
      <c r="B152" s="728"/>
      <c r="C152" s="445"/>
      <c r="D152" s="118" t="s">
        <v>212</v>
      </c>
      <c r="E152" s="114"/>
      <c r="F152" s="464"/>
      <c r="G152" s="20">
        <v>326.08</v>
      </c>
      <c r="H152" s="55">
        <v>0</v>
      </c>
      <c r="I152" s="731"/>
      <c r="J152" s="734"/>
      <c r="K152" s="447">
        <v>12.74997212032282</v>
      </c>
      <c r="L152" s="55">
        <v>0</v>
      </c>
      <c r="M152" s="39">
        <v>2.3868906823184157</v>
      </c>
      <c r="N152" s="450">
        <v>20322</v>
      </c>
      <c r="O152" s="449"/>
      <c r="P152" s="449"/>
      <c r="Q152" s="442" t="s">
        <v>75</v>
      </c>
      <c r="R152" s="39">
        <v>4.2390110051357306</v>
      </c>
      <c r="S152" s="39">
        <v>4.2390110051357306</v>
      </c>
      <c r="T152" s="450">
        <v>6758</v>
      </c>
      <c r="U152" s="39">
        <v>1.428221570066031</v>
      </c>
      <c r="V152" s="450">
        <v>2279</v>
      </c>
      <c r="W152" s="448"/>
      <c r="X152" s="448"/>
      <c r="Y152" s="449"/>
      <c r="Z152" s="449"/>
      <c r="AA152" s="39">
        <v>2.3868906823184157</v>
      </c>
      <c r="AB152" s="450">
        <v>3809</v>
      </c>
      <c r="AC152" s="623"/>
      <c r="AD152" s="624"/>
      <c r="AE152" s="39">
        <v>25.49994424064564</v>
      </c>
      <c r="AF152" s="450">
        <v>10645</v>
      </c>
      <c r="AG152" s="262">
        <f t="shared" si="7"/>
        <v>10645</v>
      </c>
      <c r="AH152" s="781"/>
      <c r="AI152" s="784"/>
    </row>
    <row r="153" spans="1:42" s="97" customFormat="1" ht="15" customHeight="1">
      <c r="A153" s="475"/>
      <c r="B153" s="728"/>
      <c r="C153" s="15"/>
      <c r="D153" s="118" t="s">
        <v>213</v>
      </c>
      <c r="E153" s="56"/>
      <c r="F153" s="465"/>
      <c r="G153" s="20">
        <v>326.08</v>
      </c>
      <c r="H153" s="55">
        <v>0</v>
      </c>
      <c r="I153" s="731"/>
      <c r="J153" s="734"/>
      <c r="K153" s="452">
        <v>12.74997212032282</v>
      </c>
      <c r="L153" s="55">
        <v>0</v>
      </c>
      <c r="M153" s="18">
        <v>2.3868906823184157</v>
      </c>
      <c r="N153" s="332">
        <v>20322</v>
      </c>
      <c r="O153" s="453"/>
      <c r="P153" s="453"/>
      <c r="Q153" s="442" t="s">
        <v>75</v>
      </c>
      <c r="R153" s="18">
        <v>4.2390110051357306</v>
      </c>
      <c r="S153" s="18">
        <v>4.2390110051357306</v>
      </c>
      <c r="T153" s="332">
        <v>6758</v>
      </c>
      <c r="U153" s="18">
        <v>1.428221570066031</v>
      </c>
      <c r="V153" s="332">
        <v>2279</v>
      </c>
      <c r="W153" s="357"/>
      <c r="X153" s="357"/>
      <c r="Y153" s="453"/>
      <c r="Z153" s="453"/>
      <c r="AA153" s="18">
        <v>2.3868906823184157</v>
      </c>
      <c r="AB153" s="332">
        <v>3809</v>
      </c>
      <c r="AC153" s="623"/>
      <c r="AD153" s="624"/>
      <c r="AE153" s="18">
        <v>25.49994424064564</v>
      </c>
      <c r="AF153" s="332">
        <v>40645</v>
      </c>
      <c r="AG153" s="262">
        <f t="shared" si="7"/>
        <v>40645</v>
      </c>
      <c r="AH153" s="781"/>
      <c r="AI153" s="784"/>
    </row>
    <row r="154" spans="1:42" s="97" customFormat="1" ht="15.75" customHeight="1" thickBot="1">
      <c r="A154" s="476"/>
      <c r="B154" s="729"/>
      <c r="C154" s="381"/>
      <c r="D154" s="360" t="s">
        <v>214</v>
      </c>
      <c r="E154" s="51"/>
      <c r="F154" s="466"/>
      <c r="G154" s="44">
        <v>195.64</v>
      </c>
      <c r="H154" s="46">
        <v>0</v>
      </c>
      <c r="I154" s="732"/>
      <c r="J154" s="735"/>
      <c r="K154" s="455">
        <v>9.7500161408657373</v>
      </c>
      <c r="L154" s="46">
        <v>0</v>
      </c>
      <c r="M154" s="72">
        <v>1.9955920763022743</v>
      </c>
      <c r="N154" s="231">
        <v>15541</v>
      </c>
      <c r="O154" s="457"/>
      <c r="P154" s="457"/>
      <c r="Q154" s="458" t="s">
        <v>75</v>
      </c>
      <c r="R154" s="71">
        <v>2.5433837123991201</v>
      </c>
      <c r="S154" s="71">
        <v>2.5433837123991201</v>
      </c>
      <c r="T154" s="231">
        <v>4049</v>
      </c>
      <c r="U154" s="72">
        <v>1.2325722670579604</v>
      </c>
      <c r="V154" s="231">
        <v>1961</v>
      </c>
      <c r="W154" s="456"/>
      <c r="X154" s="456"/>
      <c r="Y154" s="457"/>
      <c r="Z154" s="457"/>
      <c r="AA154" s="72">
        <v>1.9955920763022743</v>
      </c>
      <c r="AB154" s="231">
        <v>3188</v>
      </c>
      <c r="AC154" s="625"/>
      <c r="AD154" s="626"/>
      <c r="AE154" s="72">
        <v>19.500032281731475</v>
      </c>
      <c r="AF154" s="291">
        <v>31081</v>
      </c>
      <c r="AG154" s="279">
        <f t="shared" si="7"/>
        <v>31081</v>
      </c>
      <c r="AH154" s="782"/>
      <c r="AI154" s="785"/>
    </row>
    <row r="155" spans="1:42" s="97" customFormat="1">
      <c r="A155" s="93"/>
      <c r="B155" s="93"/>
      <c r="C155" s="94"/>
      <c r="D155" s="284"/>
      <c r="E155" s="284"/>
      <c r="F155" s="284"/>
      <c r="G155" s="86"/>
      <c r="H155" s="86"/>
      <c r="I155" s="284"/>
      <c r="J155" s="284"/>
      <c r="K155" s="461"/>
      <c r="L155" s="88"/>
      <c r="M155" s="88"/>
      <c r="N155" s="88"/>
      <c r="O155" s="331"/>
      <c r="P155" s="88"/>
      <c r="Q155" s="331"/>
      <c r="R155" s="88"/>
      <c r="S155" s="88"/>
      <c r="T155" s="88"/>
      <c r="U155" s="331"/>
      <c r="V155" s="88"/>
      <c r="W155" s="331"/>
      <c r="X155" s="88"/>
      <c r="Y155" s="88"/>
      <c r="Z155" s="88"/>
      <c r="AA155" s="88"/>
      <c r="AB155" s="88"/>
      <c r="AC155" s="88"/>
      <c r="AD155" s="88"/>
      <c r="AE155" s="331"/>
      <c r="AF155" s="331"/>
      <c r="AG155" s="348"/>
      <c r="AH155" s="349"/>
      <c r="AJ155" s="21"/>
      <c r="AK155" s="151"/>
      <c r="AL155" s="284"/>
    </row>
    <row r="156" spans="1:42" s="308" customFormat="1">
      <c r="A156" s="301"/>
      <c r="B156" s="301"/>
      <c r="C156" s="302"/>
      <c r="D156" s="303"/>
      <c r="E156" s="303"/>
      <c r="F156" s="303"/>
      <c r="G156" s="304"/>
      <c r="H156" s="304"/>
      <c r="I156" s="303"/>
      <c r="J156" s="303"/>
      <c r="K156" s="305"/>
      <c r="L156" s="306"/>
      <c r="M156" s="307"/>
      <c r="N156" s="306"/>
      <c r="O156" s="462"/>
      <c r="P156" s="306"/>
      <c r="Q156" s="462"/>
      <c r="R156" s="306"/>
      <c r="S156" s="306"/>
      <c r="T156" s="306"/>
      <c r="U156" s="313"/>
      <c r="V156" s="307"/>
      <c r="W156" s="313"/>
      <c r="X156" s="307"/>
      <c r="Y156" s="307"/>
      <c r="Z156" s="307"/>
      <c r="AA156" s="307"/>
      <c r="AB156" s="307"/>
      <c r="AC156" s="307"/>
      <c r="AD156" s="307"/>
      <c r="AE156" s="313"/>
      <c r="AF156" s="313"/>
      <c r="AG156" s="307"/>
      <c r="AI156" s="309"/>
      <c r="AJ156" s="310"/>
      <c r="AK156" s="303"/>
      <c r="AL156" s="311"/>
    </row>
    <row r="157" spans="1:42" s="97" customFormat="1" ht="13.5" thickBot="1">
      <c r="A157" s="93"/>
      <c r="B157" s="93"/>
      <c r="C157" s="94"/>
      <c r="D157" s="95"/>
      <c r="E157" s="95"/>
      <c r="F157" s="86"/>
      <c r="G157" s="86"/>
      <c r="H157" s="86"/>
      <c r="I157" s="95"/>
      <c r="J157" s="96"/>
      <c r="K157" s="88"/>
      <c r="L157" s="87"/>
      <c r="M157" s="88"/>
      <c r="N157" s="88"/>
      <c r="O157" s="88"/>
      <c r="P157" s="88"/>
      <c r="Q157" s="88"/>
      <c r="R157" s="88"/>
      <c r="S157" s="88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276"/>
      <c r="AE157" s="87"/>
      <c r="AF157" s="87"/>
      <c r="AG157" s="87"/>
      <c r="AH157" s="26"/>
      <c r="AK157" s="151"/>
      <c r="AL157" s="203"/>
    </row>
    <row r="158" spans="1:42" s="21" customFormat="1" ht="21" thickBot="1">
      <c r="A158" s="759" t="s">
        <v>42</v>
      </c>
      <c r="B158" s="760"/>
      <c r="C158" s="760"/>
      <c r="D158" s="760"/>
      <c r="E158" s="760"/>
      <c r="F158" s="760"/>
      <c r="G158" s="760"/>
      <c r="H158" s="760"/>
      <c r="I158" s="760"/>
      <c r="J158" s="760"/>
      <c r="K158" s="760"/>
      <c r="L158" s="760"/>
      <c r="M158" s="760"/>
      <c r="N158" s="760"/>
      <c r="O158" s="760"/>
      <c r="P158" s="760"/>
      <c r="Q158" s="760"/>
      <c r="R158" s="760"/>
      <c r="S158" s="760"/>
      <c r="T158" s="760"/>
      <c r="U158" s="760"/>
      <c r="V158" s="760"/>
      <c r="W158" s="760"/>
      <c r="X158" s="760"/>
      <c r="Y158" s="760"/>
      <c r="Z158" s="760"/>
      <c r="AA158" s="760"/>
      <c r="AB158" s="760"/>
      <c r="AC158" s="760"/>
      <c r="AD158" s="760"/>
      <c r="AE158" s="760"/>
      <c r="AF158" s="760"/>
      <c r="AG158" s="761"/>
      <c r="AH158" s="26"/>
      <c r="AK158" s="151"/>
      <c r="AL158" s="141"/>
      <c r="AM158" s="97"/>
      <c r="AP158" s="97"/>
    </row>
    <row r="159" spans="1:42" s="21" customFormat="1">
      <c r="A159" s="14"/>
      <c r="B159" s="14"/>
      <c r="C159" s="15"/>
      <c r="D159" s="52"/>
      <c r="E159" s="52"/>
      <c r="F159" s="17"/>
      <c r="G159" s="23"/>
      <c r="H159" s="23"/>
      <c r="I159" s="52"/>
      <c r="J159" s="16"/>
      <c r="K159" s="20"/>
      <c r="L159" s="24"/>
      <c r="M159" s="20"/>
      <c r="N159" s="20"/>
      <c r="O159" s="20"/>
      <c r="P159" s="20"/>
      <c r="Q159" s="18"/>
      <c r="R159" s="18"/>
      <c r="S159" s="20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26"/>
      <c r="AE159" s="24"/>
      <c r="AF159" s="24"/>
      <c r="AG159" s="24"/>
      <c r="AH159" s="26"/>
      <c r="AK159" s="151"/>
      <c r="AL159" s="141"/>
      <c r="AM159" s="191"/>
    </row>
    <row r="160" spans="1:42" s="21" customFormat="1">
      <c r="A160" s="14"/>
      <c r="B160" s="14"/>
      <c r="C160" s="15"/>
      <c r="D160" s="52"/>
      <c r="E160" s="179"/>
      <c r="F160" s="16"/>
      <c r="G160" s="16"/>
      <c r="H160" s="17"/>
      <c r="I160" s="2"/>
      <c r="J160" s="17"/>
      <c r="K160" s="56"/>
      <c r="L160" s="112"/>
      <c r="M160" s="16"/>
      <c r="N160" s="18"/>
      <c r="O160" s="18"/>
      <c r="P160" s="18"/>
      <c r="Q160" s="19"/>
      <c r="R160" s="18"/>
      <c r="S160" s="20"/>
      <c r="T160" s="20"/>
      <c r="U160" s="20"/>
      <c r="V160" s="20"/>
      <c r="W160" s="20"/>
      <c r="X160" s="20"/>
      <c r="Y160" s="18"/>
      <c r="Z160" s="18"/>
      <c r="AA160" s="18"/>
      <c r="AB160" s="18"/>
      <c r="AC160" s="18"/>
      <c r="AD160" s="227"/>
      <c r="AE160" s="19"/>
      <c r="AF160" s="19"/>
      <c r="AG160" s="24"/>
      <c r="AH160" s="26"/>
      <c r="AK160" s="151"/>
      <c r="AL160" s="141"/>
      <c r="AM160" s="191"/>
    </row>
    <row r="161" spans="1:39" s="21" customFormat="1">
      <c r="A161" s="14"/>
      <c r="B161" s="14"/>
      <c r="C161" s="15"/>
      <c r="D161" s="52"/>
      <c r="E161" s="179"/>
      <c r="F161" s="16"/>
      <c r="G161" s="16"/>
      <c r="H161" s="17"/>
      <c r="I161" s="2"/>
      <c r="J161" s="17"/>
      <c r="K161" s="56"/>
      <c r="L161" s="112"/>
      <c r="M161" s="16"/>
      <c r="N161" s="18"/>
      <c r="O161" s="18"/>
      <c r="P161" s="18"/>
      <c r="Q161" s="19"/>
      <c r="R161" s="18"/>
      <c r="S161" s="20"/>
      <c r="T161" s="20"/>
      <c r="U161" s="20"/>
      <c r="V161" s="20"/>
      <c r="W161" s="20"/>
      <c r="X161" s="20"/>
      <c r="Y161" s="18"/>
      <c r="Z161" s="18"/>
      <c r="AA161" s="18"/>
      <c r="AB161" s="18"/>
      <c r="AC161" s="18"/>
      <c r="AD161" s="227"/>
      <c r="AE161" s="19"/>
      <c r="AF161" s="19"/>
      <c r="AG161" s="24"/>
      <c r="AH161" s="26"/>
      <c r="AK161" s="151"/>
      <c r="AL161" s="141"/>
      <c r="AM161" s="191"/>
    </row>
    <row r="162" spans="1:39" s="21" customFormat="1">
      <c r="A162" s="14"/>
      <c r="B162" s="14"/>
      <c r="C162" s="15"/>
      <c r="D162" s="52"/>
      <c r="E162" s="179"/>
      <c r="F162" s="16"/>
      <c r="G162" s="16"/>
      <c r="H162" s="17"/>
      <c r="I162" s="2"/>
      <c r="J162" s="17"/>
      <c r="K162" s="56"/>
      <c r="L162" s="112"/>
      <c r="M162" s="16"/>
      <c r="N162" s="18"/>
      <c r="O162" s="18"/>
      <c r="P162" s="18"/>
      <c r="Q162" s="19"/>
      <c r="R162" s="18"/>
      <c r="S162" s="20"/>
      <c r="T162" s="20"/>
      <c r="U162" s="20"/>
      <c r="V162" s="20"/>
      <c r="W162" s="20"/>
      <c r="X162" s="20"/>
      <c r="Y162" s="18"/>
      <c r="Z162" s="18"/>
      <c r="AA162" s="18"/>
      <c r="AB162" s="18"/>
      <c r="AC162" s="18"/>
      <c r="AD162" s="227"/>
      <c r="AE162" s="19"/>
      <c r="AF162" s="19"/>
      <c r="AG162" s="24"/>
      <c r="AH162" s="26"/>
      <c r="AK162" s="151"/>
      <c r="AL162" s="141"/>
      <c r="AM162" s="191"/>
    </row>
    <row r="163" spans="1:39" s="21" customFormat="1">
      <c r="A163" s="14"/>
      <c r="B163" s="14"/>
      <c r="C163" s="15"/>
      <c r="D163" s="52"/>
      <c r="E163" s="179"/>
      <c r="F163" s="16"/>
      <c r="G163" s="16"/>
      <c r="H163" s="17"/>
      <c r="I163" s="2"/>
      <c r="J163" s="17"/>
      <c r="K163" s="56"/>
      <c r="L163" s="112"/>
      <c r="M163" s="16"/>
      <c r="N163" s="18"/>
      <c r="O163" s="18"/>
      <c r="P163" s="18"/>
      <c r="Q163" s="19"/>
      <c r="R163" s="18"/>
      <c r="S163" s="20"/>
      <c r="T163" s="20"/>
      <c r="U163" s="20"/>
      <c r="V163" s="20"/>
      <c r="W163" s="20"/>
      <c r="X163" s="20"/>
      <c r="Y163" s="18"/>
      <c r="Z163" s="18"/>
      <c r="AA163" s="18"/>
      <c r="AB163" s="18"/>
      <c r="AC163" s="18"/>
      <c r="AD163" s="227"/>
      <c r="AE163" s="19"/>
      <c r="AF163" s="19"/>
      <c r="AG163" s="19"/>
      <c r="AH163" s="26"/>
      <c r="AK163" s="151"/>
      <c r="AL163" s="141"/>
      <c r="AM163" s="191"/>
    </row>
    <row r="164" spans="1:39" s="21" customFormat="1">
      <c r="A164" s="13"/>
      <c r="B164" s="14"/>
      <c r="C164" s="15"/>
      <c r="D164" s="52"/>
      <c r="E164" s="52"/>
      <c r="F164" s="17"/>
      <c r="G164" s="17"/>
      <c r="H164" s="17"/>
      <c r="I164" s="56"/>
      <c r="J164" s="16"/>
      <c r="K164" s="18"/>
      <c r="L164" s="19"/>
      <c r="M164" s="18"/>
      <c r="N164" s="20"/>
      <c r="O164" s="20"/>
      <c r="P164" s="20"/>
      <c r="Q164" s="18"/>
      <c r="R164" s="18"/>
      <c r="S164" s="18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227"/>
      <c r="AE164" s="19"/>
      <c r="AF164" s="19"/>
      <c r="AG164" s="19"/>
      <c r="AH164" s="26"/>
      <c r="AK164" s="151"/>
      <c r="AL164" s="141"/>
      <c r="AM164" s="191"/>
    </row>
    <row r="165" spans="1:39" ht="20.25">
      <c r="A165" s="704" t="s">
        <v>18</v>
      </c>
      <c r="B165" s="705"/>
      <c r="C165" s="705"/>
      <c r="D165" s="705"/>
      <c r="E165" s="705"/>
      <c r="F165" s="705"/>
      <c r="G165" s="706"/>
      <c r="H165" s="706"/>
      <c r="I165" s="706"/>
      <c r="J165" s="707"/>
      <c r="K165" s="221">
        <f>SUM(K2:K164)</f>
        <v>28806.612945121065</v>
      </c>
      <c r="L165" s="25">
        <f>SUM(L2:L164)</f>
        <v>5591.7800000000007</v>
      </c>
      <c r="M165" s="25">
        <f>SUM(M2:M164)</f>
        <v>31278.210214930306</v>
      </c>
      <c r="N165" s="25">
        <f>SUM(N2:N164)</f>
        <v>532217.32776666968</v>
      </c>
      <c r="O165" s="25"/>
      <c r="P165" s="25"/>
      <c r="Q165" s="25">
        <f>SUM(Q2:Q164)</f>
        <v>1170.7100000000003</v>
      </c>
      <c r="R165" s="221">
        <f>SUM(R2:R164)</f>
        <v>14045.357838730741</v>
      </c>
      <c r="S165" s="221"/>
      <c r="T165" s="25">
        <f>SUM(T2:T164)</f>
        <v>183428.21928533056</v>
      </c>
      <c r="U165" s="25"/>
      <c r="V165" s="25"/>
      <c r="W165" s="25"/>
      <c r="X165" s="25"/>
      <c r="Y165" s="221">
        <f>SUM(Y2:Y164)</f>
        <v>3153.1499999999996</v>
      </c>
      <c r="Z165" s="25">
        <f>SUM(Z2:Z164)</f>
        <v>13542.85</v>
      </c>
      <c r="AA165" s="25"/>
      <c r="AB165" s="25"/>
      <c r="AC165" s="25">
        <f>SUM(AC2:AC164)</f>
        <v>0</v>
      </c>
      <c r="AD165" s="323">
        <f>SUM(AD2:AD164)</f>
        <v>0</v>
      </c>
      <c r="AE165" s="25">
        <f>SUM(AE2:AE164)</f>
        <v>33618.238977182686</v>
      </c>
      <c r="AF165" s="323">
        <f>SUM(AF2:AF164)</f>
        <v>898598.04553333938</v>
      </c>
      <c r="AG165" s="261">
        <f>SUM(AG2:AG164)-AI138-AI148</f>
        <v>327018.82553333929</v>
      </c>
      <c r="AH165" s="1"/>
      <c r="AI165" s="460">
        <f>AI138+AI148</f>
        <v>707121</v>
      </c>
      <c r="AJ165" s="1" t="s">
        <v>208</v>
      </c>
      <c r="AK165" s="188"/>
    </row>
    <row r="166" spans="1:39">
      <c r="AK166" s="188"/>
    </row>
    <row r="167" spans="1:39">
      <c r="A167" s="708" t="s">
        <v>19</v>
      </c>
      <c r="B167" s="708"/>
      <c r="C167" s="708"/>
      <c r="D167" s="708"/>
      <c r="E167" s="708"/>
      <c r="F167" s="708"/>
      <c r="G167" s="708"/>
      <c r="H167" s="708"/>
      <c r="I167" s="26"/>
      <c r="AK167" s="188"/>
    </row>
    <row r="168" spans="1:39">
      <c r="A168" s="709" t="s">
        <v>20</v>
      </c>
      <c r="B168" s="709"/>
      <c r="C168" s="709"/>
      <c r="D168" s="709"/>
      <c r="E168" s="709"/>
      <c r="F168" s="709"/>
      <c r="G168" s="709"/>
      <c r="H168" s="709"/>
      <c r="I168" s="59"/>
      <c r="AK168" s="188"/>
    </row>
    <row r="169" spans="1:39">
      <c r="D169" s="140" t="s">
        <v>2</v>
      </c>
      <c r="E169" s="122"/>
      <c r="F169" s="1"/>
      <c r="G169" s="1"/>
      <c r="H169" s="1"/>
      <c r="AK169" s="188"/>
    </row>
    <row r="170" spans="1:39">
      <c r="D170" s="141"/>
      <c r="E170" s="123"/>
      <c r="F170" s="28" t="s">
        <v>3</v>
      </c>
      <c r="G170" s="28"/>
      <c r="H170" s="1"/>
      <c r="I170" s="60"/>
      <c r="J170" s="27"/>
      <c r="AK170" s="188"/>
    </row>
    <row r="171" spans="1:39">
      <c r="I171" s="61"/>
      <c r="J171" s="27"/>
      <c r="K171" s="27"/>
      <c r="AK171" s="188"/>
    </row>
    <row r="172" spans="1:39">
      <c r="I172" s="61"/>
      <c r="J172" s="27"/>
      <c r="K172" s="27"/>
      <c r="AK172" s="188"/>
    </row>
    <row r="173" spans="1:39" s="309" customFormat="1" ht="37.5" customHeight="1">
      <c r="D173" s="318"/>
      <c r="E173" s="319"/>
      <c r="I173" s="321"/>
      <c r="J173" s="322"/>
      <c r="K173" s="322"/>
      <c r="L173" s="322"/>
      <c r="AD173" s="334"/>
      <c r="AK173" s="310"/>
      <c r="AL173" s="318"/>
      <c r="AM173" s="320"/>
    </row>
    <row r="174" spans="1:39">
      <c r="B174" s="80"/>
      <c r="C174" s="80"/>
      <c r="D174" s="142"/>
      <c r="E174" s="125"/>
      <c r="I174" s="61"/>
      <c r="J174" s="27"/>
      <c r="K174" s="27"/>
      <c r="AK174" s="188"/>
    </row>
    <row r="175" spans="1:39">
      <c r="B175" s="702" t="s">
        <v>35</v>
      </c>
      <c r="C175" s="702"/>
      <c r="D175" s="702"/>
      <c r="E175" s="702"/>
      <c r="F175" s="702"/>
      <c r="G175" s="702"/>
      <c r="H175" s="702"/>
      <c r="AK175" s="188"/>
    </row>
    <row r="176" spans="1:39">
      <c r="B176" s="702"/>
      <c r="C176" s="702"/>
      <c r="D176" s="702"/>
      <c r="E176" s="702"/>
      <c r="F176" s="702"/>
      <c r="G176" s="702"/>
      <c r="H176" s="702"/>
      <c r="AK176" s="188"/>
    </row>
    <row r="177" spans="2:37">
      <c r="B177" s="702"/>
      <c r="C177" s="702"/>
      <c r="D177" s="702"/>
      <c r="E177" s="702"/>
      <c r="F177" s="702"/>
      <c r="G177" s="702"/>
      <c r="H177" s="702"/>
      <c r="AK177" s="188"/>
    </row>
    <row r="178" spans="2:37">
      <c r="B178" s="702"/>
      <c r="C178" s="702"/>
      <c r="D178" s="702"/>
      <c r="E178" s="702"/>
      <c r="F178" s="702"/>
      <c r="G178" s="702"/>
      <c r="H178" s="702"/>
      <c r="AK178" s="188"/>
    </row>
    <row r="179" spans="2:37">
      <c r="B179" s="702"/>
      <c r="C179" s="702"/>
      <c r="D179" s="702"/>
      <c r="E179" s="702"/>
      <c r="F179" s="702"/>
      <c r="G179" s="702"/>
      <c r="H179" s="702"/>
      <c r="AK179" s="188"/>
    </row>
    <row r="180" spans="2:37">
      <c r="AK180" s="188"/>
    </row>
    <row r="181" spans="2:37">
      <c r="AK181" s="188"/>
    </row>
    <row r="182" spans="2:37">
      <c r="B182" s="703" t="s">
        <v>21</v>
      </c>
      <c r="C182" s="703"/>
      <c r="D182" s="703"/>
      <c r="E182" s="703"/>
      <c r="F182" s="703"/>
      <c r="G182" s="703"/>
      <c r="H182" s="703"/>
      <c r="AK182" s="188"/>
    </row>
    <row r="183" spans="2:37">
      <c r="B183" s="703"/>
      <c r="C183" s="703"/>
      <c r="D183" s="703"/>
      <c r="E183" s="703"/>
      <c r="F183" s="703"/>
      <c r="G183" s="703"/>
      <c r="H183" s="703"/>
      <c r="AK183" s="188"/>
    </row>
    <row r="184" spans="2:37">
      <c r="B184" s="703"/>
      <c r="C184" s="703"/>
      <c r="D184" s="703"/>
      <c r="E184" s="703"/>
      <c r="F184" s="703"/>
      <c r="G184" s="703"/>
      <c r="H184" s="703"/>
      <c r="AK184" s="188"/>
    </row>
    <row r="185" spans="2:37">
      <c r="B185" s="703"/>
      <c r="C185" s="703"/>
      <c r="D185" s="703"/>
      <c r="E185" s="703"/>
      <c r="F185" s="703"/>
      <c r="G185" s="703"/>
      <c r="H185" s="703"/>
      <c r="AK185" s="188"/>
    </row>
    <row r="186" spans="2:37">
      <c r="AK186" s="188"/>
    </row>
    <row r="187" spans="2:37">
      <c r="AK187" s="188"/>
    </row>
    <row r="188" spans="2:37">
      <c r="B188" s="703" t="s">
        <v>41</v>
      </c>
      <c r="C188" s="703"/>
      <c r="D188" s="703"/>
      <c r="E188" s="703"/>
      <c r="F188" s="703"/>
      <c r="G188" s="703"/>
      <c r="H188" s="703"/>
      <c r="AK188" s="188"/>
    </row>
    <row r="189" spans="2:37">
      <c r="B189" s="703"/>
      <c r="C189" s="703"/>
      <c r="D189" s="703"/>
      <c r="E189" s="703"/>
      <c r="F189" s="703"/>
      <c r="G189" s="703"/>
      <c r="H189" s="703"/>
      <c r="AK189" s="188"/>
    </row>
    <row r="190" spans="2:37">
      <c r="B190" s="703"/>
      <c r="C190" s="703"/>
      <c r="D190" s="703"/>
      <c r="E190" s="703"/>
      <c r="F190" s="703"/>
      <c r="G190" s="703"/>
      <c r="H190" s="703"/>
      <c r="AK190" s="188"/>
    </row>
    <row r="191" spans="2:37">
      <c r="B191" s="703"/>
      <c r="C191" s="703"/>
      <c r="D191" s="703"/>
      <c r="E191" s="703"/>
      <c r="F191" s="703"/>
      <c r="G191" s="703"/>
      <c r="H191" s="703"/>
      <c r="AK191" s="188"/>
    </row>
    <row r="192" spans="2:37">
      <c r="AK192" s="188"/>
    </row>
    <row r="193" spans="1:37">
      <c r="AK193" s="188"/>
    </row>
    <row r="194" spans="1:37">
      <c r="AK194" s="188"/>
    </row>
    <row r="195" spans="1:37">
      <c r="AK195" s="188"/>
    </row>
    <row r="196" spans="1:37" ht="27" customHeight="1">
      <c r="A196" s="701" t="s">
        <v>72</v>
      </c>
      <c r="B196" s="701"/>
      <c r="C196" s="701"/>
      <c r="D196" s="701"/>
      <c r="E196" s="701"/>
      <c r="F196" s="701"/>
      <c r="G196" s="701"/>
      <c r="H196" s="701"/>
      <c r="AK196" s="188"/>
    </row>
    <row r="197" spans="1:37">
      <c r="AK197" s="188"/>
    </row>
    <row r="198" spans="1:37">
      <c r="AK198" s="188"/>
    </row>
    <row r="199" spans="1:37">
      <c r="AK199" s="188"/>
    </row>
  </sheetData>
  <mergeCells count="130">
    <mergeCell ref="AH138:AH144"/>
    <mergeCell ref="AH148:AH154"/>
    <mergeCell ref="AC148:AD154"/>
    <mergeCell ref="AI148:AI154"/>
    <mergeCell ref="AI138:AI144"/>
    <mergeCell ref="AL132:AM132"/>
    <mergeCell ref="AI101:AI109"/>
    <mergeCell ref="AH113:AH116"/>
    <mergeCell ref="AH118:AH121"/>
    <mergeCell ref="AI113:AI116"/>
    <mergeCell ref="AJ113:AJ122"/>
    <mergeCell ref="AI118:AI121"/>
    <mergeCell ref="AI126:AI129"/>
    <mergeCell ref="A132:A134"/>
    <mergeCell ref="O132:Q134"/>
    <mergeCell ref="R132:T134"/>
    <mergeCell ref="U132:W134"/>
    <mergeCell ref="A158:AG158"/>
    <mergeCell ref="J132:J134"/>
    <mergeCell ref="K132:N134"/>
    <mergeCell ref="AC113:AD122"/>
    <mergeCell ref="AC126:AD131"/>
    <mergeCell ref="A126:A131"/>
    <mergeCell ref="B126:B129"/>
    <mergeCell ref="C126:C129"/>
    <mergeCell ref="A138:A144"/>
    <mergeCell ref="B138:B144"/>
    <mergeCell ref="I138:I144"/>
    <mergeCell ref="J138:J144"/>
    <mergeCell ref="J113:J125"/>
    <mergeCell ref="A101:A109"/>
    <mergeCell ref="I101:I109"/>
    <mergeCell ref="J101:J109"/>
    <mergeCell ref="AC106:AD109"/>
    <mergeCell ref="A113:A125"/>
    <mergeCell ref="B113:B116"/>
    <mergeCell ref="C113:C116"/>
    <mergeCell ref="I113:I125"/>
    <mergeCell ref="AC138:AD144"/>
    <mergeCell ref="A148:A154"/>
    <mergeCell ref="B148:B154"/>
    <mergeCell ref="I148:I154"/>
    <mergeCell ref="J148:J154"/>
    <mergeCell ref="X132:AJ134"/>
    <mergeCell ref="AH126:AH129"/>
    <mergeCell ref="B133:C133"/>
    <mergeCell ref="B134:C134"/>
    <mergeCell ref="I126:I134"/>
    <mergeCell ref="J126:J131"/>
    <mergeCell ref="B123:C123"/>
    <mergeCell ref="B124:C124"/>
    <mergeCell ref="B125:C125"/>
    <mergeCell ref="A196:H196"/>
    <mergeCell ref="B175:H179"/>
    <mergeCell ref="B182:H185"/>
    <mergeCell ref="B188:H191"/>
    <mergeCell ref="A165:J165"/>
    <mergeCell ref="A167:H167"/>
    <mergeCell ref="A168:H168"/>
    <mergeCell ref="AI56:AI66"/>
    <mergeCell ref="J53:J66"/>
    <mergeCell ref="AG54:AG55"/>
    <mergeCell ref="J39:J49"/>
    <mergeCell ref="K75:AJ77"/>
    <mergeCell ref="AJ70:AJ74"/>
    <mergeCell ref="AC53:AD53"/>
    <mergeCell ref="AC54:AD55"/>
    <mergeCell ref="AC56:AD66"/>
    <mergeCell ref="AC70:AD73"/>
    <mergeCell ref="AC74:AD74"/>
    <mergeCell ref="A30:A31"/>
    <mergeCell ref="I30:I31"/>
    <mergeCell ref="J30:J31"/>
    <mergeCell ref="I13:I16"/>
    <mergeCell ref="I8:I9"/>
    <mergeCell ref="I10:I12"/>
    <mergeCell ref="A4:A16"/>
    <mergeCell ref="J8:J16"/>
    <mergeCell ref="A20:A26"/>
    <mergeCell ref="I24:I26"/>
    <mergeCell ref="J24:J26"/>
    <mergeCell ref="AI4:AI9"/>
    <mergeCell ref="AI13:AI16"/>
    <mergeCell ref="AI30:AI31"/>
    <mergeCell ref="AI10:AI12"/>
    <mergeCell ref="AI20:AI26"/>
    <mergeCell ref="AI39:AI45"/>
    <mergeCell ref="AJ4:AJ16"/>
    <mergeCell ref="AC46:AD49"/>
    <mergeCell ref="AC24:AD26"/>
    <mergeCell ref="AC16:AD16"/>
    <mergeCell ref="AC11:AD12"/>
    <mergeCell ref="AC8:AD9"/>
    <mergeCell ref="AC30:AD31"/>
    <mergeCell ref="AC35:AD35"/>
    <mergeCell ref="AC39:AD45"/>
    <mergeCell ref="AE46:AG48"/>
    <mergeCell ref="AI70:AI73"/>
    <mergeCell ref="AH70:AH73"/>
    <mergeCell ref="A70:A79"/>
    <mergeCell ref="B70:B73"/>
    <mergeCell ref="C70:C73"/>
    <mergeCell ref="I70:I79"/>
    <mergeCell ref="J70:J79"/>
    <mergeCell ref="B75:B77"/>
    <mergeCell ref="C75:C77"/>
    <mergeCell ref="F75:H77"/>
    <mergeCell ref="AC78:AD79"/>
    <mergeCell ref="A83:A85"/>
    <mergeCell ref="I83:I85"/>
    <mergeCell ref="J83:J85"/>
    <mergeCell ref="J89:J97"/>
    <mergeCell ref="A89:A97"/>
    <mergeCell ref="AI83:AI85"/>
    <mergeCell ref="I89:I96"/>
    <mergeCell ref="AI89:AI96"/>
    <mergeCell ref="AC97:AD97"/>
    <mergeCell ref="AC83:AD85"/>
    <mergeCell ref="AC93:AD96"/>
    <mergeCell ref="A39:A49"/>
    <mergeCell ref="A53:A66"/>
    <mergeCell ref="F46:H48"/>
    <mergeCell ref="K46:P48"/>
    <mergeCell ref="Q46:AB48"/>
    <mergeCell ref="B64:B65"/>
    <mergeCell ref="C64:C65"/>
    <mergeCell ref="E64:E65"/>
    <mergeCell ref="I56:I66"/>
    <mergeCell ref="I46:I49"/>
    <mergeCell ref="I39:I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219γ2α-νταμάρια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2026-05-07T06:57:00Z</dcterms:modified>
</cp:coreProperties>
</file>