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ε=ΑΕ" sheetId="8" r:id="rId1"/>
  </sheets>
  <calcPr calcId="125725"/>
</workbook>
</file>

<file path=xl/calcChain.xml><?xml version="1.0" encoding="utf-8"?>
<calcChain xmlns="http://schemas.openxmlformats.org/spreadsheetml/2006/main">
  <c r="AQ122" i="8"/>
  <c r="AE122"/>
  <c r="AF122"/>
  <c r="AG122"/>
  <c r="AH122"/>
  <c r="AI122"/>
  <c r="AJ122"/>
  <c r="AK122"/>
  <c r="AL122"/>
  <c r="AM122"/>
  <c r="AN122"/>
  <c r="AO122"/>
  <c r="V122"/>
  <c r="W122"/>
  <c r="X122"/>
  <c r="Y122"/>
  <c r="Z122"/>
  <c r="P122"/>
  <c r="Q122"/>
  <c r="AT39" l="1"/>
  <c r="AT40"/>
  <c r="AT41"/>
  <c r="AT44"/>
  <c r="AT48"/>
  <c r="AT49"/>
  <c r="AT52"/>
  <c r="AT55"/>
  <c r="AT56"/>
  <c r="AT57"/>
  <c r="AT58"/>
  <c r="AV39" l="1"/>
  <c r="G55"/>
  <c r="G53"/>
  <c r="G54" s="1"/>
  <c r="G45"/>
  <c r="G46" s="1"/>
  <c r="G47" s="1"/>
  <c r="G43"/>
  <c r="G35"/>
  <c r="G30"/>
  <c r="G27"/>
  <c r="AV14"/>
  <c r="G22"/>
  <c r="G20"/>
  <c r="G17"/>
  <c r="AV78" l="1"/>
  <c r="G105"/>
  <c r="G103"/>
  <c r="AL11"/>
  <c r="AT11"/>
  <c r="AV11" s="1"/>
  <c r="AL12"/>
  <c r="AT12"/>
  <c r="AL13"/>
  <c r="AT13"/>
  <c r="AT62"/>
  <c r="AT9"/>
  <c r="AW122" s="1"/>
  <c r="AS122"/>
  <c r="AR122"/>
  <c r="AP122"/>
  <c r="AD122"/>
  <c r="AB122"/>
  <c r="U122"/>
  <c r="T122"/>
  <c r="S122"/>
  <c r="R122"/>
  <c r="O122"/>
  <c r="N122"/>
  <c r="M122"/>
  <c r="L122"/>
  <c r="AA122"/>
  <c r="AT74"/>
  <c r="AT70"/>
  <c r="AT66"/>
  <c r="AT5"/>
  <c r="AT4"/>
  <c r="AV12" l="1"/>
  <c r="AW11" s="1"/>
  <c r="AT122"/>
  <c r="AC122"/>
</calcChain>
</file>

<file path=xl/sharedStrings.xml><?xml version="1.0" encoding="utf-8"?>
<sst xmlns="http://schemas.openxmlformats.org/spreadsheetml/2006/main" count="658" uniqueCount="136">
  <si>
    <t>σύσταση ΑΕ</t>
  </si>
  <si>
    <t>αΑ</t>
  </si>
  <si>
    <t>αρ. συμβολ</t>
  </si>
  <si>
    <t>ημερο μηνία</t>
  </si>
  <si>
    <t>υπόλογος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</si>
  <si>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</si>
  <si>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</si>
  <si>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</si>
  <si>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</si>
  <si>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</si>
  <si>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</si>
  <si>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</si>
  <si>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</si>
  <si>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</si>
  <si>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</si>
  <si>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</si>
  <si>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</si>
  <si>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</si>
  <si>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</si>
  <si>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</si>
  <si>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</si>
  <si>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</si>
  <si>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</si>
  <si>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</si>
  <si>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</si>
  <si>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</si>
  <si>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Λιμενάρια Θάσου</t>
  </si>
  <si>
    <t xml:space="preserve">μεταβίβαση μετοχών &amp; είσοδος μετόχων = </t>
  </si>
  <si>
    <t xml:space="preserve">τροποποίηση &amp; κωδικοποίηση καταστατικού ΑΕ </t>
  </si>
  <si>
    <t>τροποποίηση &amp; κωδικοποίηση καταστατικού ΑΕ { &amp; αύξηση = 56.191,86</t>
  </si>
  <si>
    <t>Ποταμιά Θάσου</t>
  </si>
  <si>
    <t>Ραχώνι Θάσου</t>
  </si>
  <si>
    <t>ΤΟΓΚΑ</t>
  </si>
  <si>
    <t>ευτυχώς ΌΧΙ</t>
  </si>
  <si>
    <t>σύσταση ΑΕ δια μετατροπής ατομικής</t>
  </si>
  <si>
    <t>αυτά που ζητώ ΕΊΝΑΙ τα min</t>
  </si>
  <si>
    <t>ποσό πράξης βάσει ΑΓΑΠΕ</t>
  </si>
  <si>
    <t>219-3</t>
  </si>
  <si>
    <t>πράξη βάσει ελέγχου</t>
  </si>
  <si>
    <t>πράξη βάσει ΑΓΑΠΕ</t>
  </si>
  <si>
    <t>219-34</t>
  </si>
  <si>
    <t>219-35</t>
  </si>
  <si>
    <t>???</t>
  </si>
  <si>
    <t>σύσταση ΑΕ { 278,25εκΔΡΧ</t>
  </si>
  <si>
    <t>219-38</t>
  </si>
  <si>
    <t>219-41</t>
  </si>
  <si>
    <t>σύσταση ΑΕ 1,45εκ δια μετατροπής ατομικής</t>
  </si>
  <si>
    <t>ΑΕ σύσταση = 100.000</t>
  </si>
  <si>
    <t>ΑΕ σύσταση = 3.200.000</t>
  </si>
  <si>
    <t>κ-17 ελέγχου ΤΑΝ</t>
  </si>
  <si>
    <t>κ-17 ΑΓΑΠΕ</t>
  </si>
  <si>
    <t>κ-17 βάσει  zηλ</t>
  </si>
  <si>
    <t>κ-18 ΑΓΑΠΕ</t>
  </si>
  <si>
    <t>ΤΑΣ -χαρτ ΑΓΑΠΕ</t>
  </si>
  <si>
    <t>διαφυγών φόρος εισοδήματος</t>
  </si>
  <si>
    <t>ημερομηνία απαίτησης</t>
  </si>
  <si>
    <t>έπρεπε να χρεώσει</t>
  </si>
  <si>
    <t>χρέωσε</t>
  </si>
  <si>
    <t>διαφυγόντα ή ΜΗ χρεωθέντα κ-15-17</t>
  </si>
  <si>
    <t>παρατηρήσεις</t>
  </si>
  <si>
    <t>219-16κ</t>
  </si>
  <si>
    <t>ηρακλειονΑΕ σύσταση από ΜΕΤΑΤΡΟΠΗ ατομικής [= 40.000.000δρχ</t>
  </si>
  <si>
    <t>ΔΕΝ</t>
  </si>
  <si>
    <t>ΛΙΜΕΝΑΣ</t>
  </si>
  <si>
    <t>προς κ. Τερζίδη Κύρο</t>
  </si>
  <si>
    <t>219-16</t>
  </si>
  <si>
    <t>διαφυγών ΦΠΑ</t>
  </si>
  <si>
    <t>μίσθωσης μαρμαρο-λατομείου 12.428κ &amp; 24μωυσιαδου &amp; 532μ &amp; 2.401μ  &amp; 8138 &amp; 9.681 αγοραπωλησίας δικαιωματων ΠΡΟΣΥΜΦΩΝΟ τίμημα = αρραβών =</t>
  </si>
  <si>
    <t>μίσθωσης αγοραπωλησία δικαιωματων ΠΡΟΣΥΜΦΩΝΟ τίμημα = αρραβών =</t>
  </si>
  <si>
    <t>μίσθωσης 2 μελλοντικών μαρμαρο-λατομείων , αγοραπωλησία προσδοκίας δικαιωματων =</t>
  </si>
  <si>
    <t>…0…</t>
  </si>
  <si>
    <t>;;;???</t>
  </si>
  <si>
    <t>ΕΕ τροποπ [όνομα - 4' - διαχειριστής] &amp; κωδικοπ καταστ</t>
  </si>
  <si>
    <t>ΚΑΒΑΛΑ</t>
  </si>
  <si>
    <t>ΕΕ τροποπ [αποχΕταιρων]</t>
  </si>
  <si>
    <t>ΕΕ τροποπ [μεταβίβαση μετοχων]</t>
  </si>
  <si>
    <t>ΕΕ τροποπ [είσοδος εταιρων]</t>
  </si>
  <si>
    <t>ΕΕ τροποπ [αποχώρηση εταιρου</t>
  </si>
  <si>
    <t>ΕΕ τροποπ [είσοδος εταιρου</t>
  </si>
  <si>
    <t>ΌΤΙ ανωτέρω συν (+) 4 πολλαπλές {ΑΝ ενσωμάτωση}</t>
  </si>
  <si>
    <t>ΌΤΙ ανωτέρω συν(+) 9 πολλαπλές {ΑΝ απορρόφηση}</t>
  </si>
  <si>
    <t>ΧΑΟΣ</t>
  </si>
  <si>
    <t>ΌΤΙ &amp; να έγινε συν (+) 22 πολλαπλές πράξεις [περί μισθωτικών δικαιωμάτων</t>
  </si>
  <si>
    <t>ΙΔΕ 219γ2α = νταμάρια θέση 219-16</t>
  </si>
  <si>
    <t>219-60</t>
  </si>
  <si>
    <t>μαρμΘασΦιλΑΕ τροποποίηση [μετχολόγιο -καταστατικό]</t>
  </si>
  <si>
    <t xml:space="preserve">μίσθωσης , αγοραπωλησία δικαιωματων τίμημα = </t>
  </si>
  <si>
    <t>ΙΔΕ 219γ2α θέση 219-16 = ''χΦ-μον.ΙΚΕ''</t>
  </si>
  <si>
    <t>ΑΕ τροποποίηση [μετοχολόγιο -καταστατικό]</t>
  </si>
  <si>
    <t>μίσθωση</t>
  </si>
  <si>
    <t>219-27</t>
  </si>
  <si>
    <t>ΔΡΑΜΑ</t>
  </si>
  <si>
    <t>διαφυγώντα κ-18 ,ΤΑΣ , χαρτ</t>
  </si>
  <si>
    <t>ΙΔΕ 219γ2α = μισθώσεις θέση 219-27</t>
  </si>
  <si>
    <t>ΑΕ σύσταση από ΜΕΤΑΤΡΟΠΗ ατομικής [= 40.000.000δρχ</t>
  </si>
  <si>
    <t>μίσθωσης  …. ΕΙΣΦΟΡΑ ΜΙΣΘΩΤΙΚΩΝ ΔΙΚΑΙΩΜΑΤΩΝ</t>
  </si>
  <si>
    <t>πολλαπλή 2</t>
  </si>
  <si>
    <t>πολλαπλή 3</t>
  </si>
  <si>
    <t>πολλαπλή 4</t>
  </si>
  <si>
    <t>πολλαπλή 5</t>
  </si>
  <si>
    <t>πολλαπλή 6</t>
  </si>
  <si>
    <t>πολλαπλή 7</t>
  </si>
  <si>
    <t>πολλαπλή 8</t>
  </si>
  <si>
    <t>πολλαπλή 9</t>
  </si>
  <si>
    <t>πολλαπλή 10</t>
  </si>
  <si>
    <t>πολλαπλή 11</t>
  </si>
  <si>
    <t>πολλαπλή 12</t>
  </si>
  <si>
    <t>πολλαπλή 13</t>
  </si>
  <si>
    <t>πολλαπλή 14</t>
  </si>
  <si>
    <t>πολλαπλή 15</t>
  </si>
  <si>
    <t>πολλαπλή 16</t>
  </si>
  <si>
    <t>πολλαπλή 17</t>
  </si>
  <si>
    <t>πολλαπλή 18</t>
  </si>
  <si>
    <t>πολλαπλή 19</t>
  </si>
  <si>
    <t>πολλαπλή 20</t>
  </si>
  <si>
    <t>πολλαπλή 21</t>
  </si>
  <si>
    <t>πολλαπλή 22</t>
  </si>
  <si>
    <t>ΕΕ τροποπ [όνομα  &amp; διαχειριστής] ,[κωδικοπ καταστατικού</t>
  </si>
  <si>
    <t>πολλαπλή 23</t>
  </si>
  <si>
    <t>πολλαπλή 24</t>
  </si>
  <si>
    <t>πολλαπλή 25</t>
  </si>
  <si>
    <t>πολλαπλή 26</t>
  </si>
  <si>
    <t>πολλαπλή 27</t>
  </si>
  <si>
    <t>πολλαπλή 28</t>
  </si>
  <si>
    <t>πολλαπλή 29</t>
  </si>
  <si>
    <t>πολλαπλή 30</t>
  </si>
  <si>
    <t>219-60 = ''…...ΑΕ'' = αποροφάται από την ''…. ΕΕ''  ;;;;;;;;;;!!!!!!!!!!</t>
  </si>
  <si>
    <t>219-60 = ''…...ΑΕ'' = ΕΝΣΩΜΑΤΩΝΕΙ την ''….ΑΕ &amp; σια ΕΕ'' ;;;;;;;;;;;;!!!!!!!!!!!</t>
  </si>
  <si>
    <t xml:space="preserve">ΕΕσύσταση 2009 ΕΙΣΦΟΡΑ ΜΙΣΘΩΤΙΚΩΝ ΔΙΚΑΙΩΜΑΤΩΝ {''…... ΑΕ'' στην ''…….ΑΕ &amp; σια ΕΕ'' </t>
  </si>
  <si>
    <t xml:space="preserve">ΕΕτροποπ [2009 έως 2017-12ο] ΕΙΣΦΟΡΑ ΜΙΣΘΩΤΙΚΩΝ ΔΙΚΑΙΩΜΑΤΩΝ {'' …. ΑΕ'' στην ''…...ΑΕ &amp; σια ΕΕ'' </t>
  </si>
  <si>
    <t>ΕΕτροποπ [2018-1ο έως 2019-4ο] ΕΙΣΦΟΡΑ ΜΙΣΘΩΤΙΚΩΝ ΔΙΚΑΙΩΜΑΤΩΝ</t>
  </si>
  <si>
    <t>ή ……………………..219-16 = ''ΑΕ'' &amp; σιαΕΕ'' ……………….ή ………………...219-60 = ……. ΑΕ</t>
  </si>
  <si>
    <t>ΙΔΕ 219γ1γ =  ''….-μον.ΙΚΕ''</t>
  </si>
  <si>
    <t>ΙΔΕ 219γ2α θέση 219-16 = ''…..-μον.ΙΚΕ''</t>
  </si>
  <si>
    <t>ΙΔΕ 219γ2α θέση 219-16 = ''……….. … ΑΕ''  ή ''………-μον.ΙΚΕ''</t>
  </si>
  <si>
    <t>ΙΔΕ 219γ1β θέση 219-16 = ''.ΑΕ'' &amp; σιαΕΕ''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</si>
</sst>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7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b/>
      <sz val="8"/>
      <color rgb="FFFF0000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sz val="9"/>
      <color theme="1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0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9"/>
      <name val="Arial"/>
      <family val="2"/>
      <charset val="161"/>
    </font>
    <font>
      <sz val="10"/>
      <color indexed="8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21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0" fontId="17" fillId="0" borderId="0"/>
    <xf numFmtId="0" fontId="17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7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7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7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7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450">
    <xf numFmtId="0" fontId="0" fillId="0" borderId="0" xfId="0"/>
    <xf numFmtId="0" fontId="6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9" fillId="0" borderId="0" xfId="0" applyFont="1"/>
    <xf numFmtId="43" fontId="10" fillId="0" borderId="6" xfId="1" applyFont="1" applyFill="1" applyBorder="1"/>
    <xf numFmtId="0" fontId="10" fillId="0" borderId="0" xfId="0" applyFont="1"/>
    <xf numFmtId="43" fontId="10" fillId="0" borderId="1" xfId="1" applyFont="1" applyFill="1" applyBorder="1"/>
    <xf numFmtId="43" fontId="6" fillId="0" borderId="1" xfId="1" applyFont="1" applyBorder="1"/>
    <xf numFmtId="0" fontId="12" fillId="0" borderId="5" xfId="0" applyFont="1" applyBorder="1" applyAlignment="1">
      <alignment horizontal="center" wrapText="1"/>
    </xf>
    <xf numFmtId="0" fontId="7" fillId="2" borderId="5" xfId="0" applyFont="1" applyFill="1" applyBorder="1" applyAlignment="1">
      <alignment horizontal="center" wrapText="1"/>
    </xf>
    <xf numFmtId="0" fontId="12" fillId="6" borderId="5" xfId="0" applyFont="1" applyFill="1" applyBorder="1" applyAlignment="1">
      <alignment horizontal="center" wrapText="1"/>
    </xf>
    <xf numFmtId="0" fontId="12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4" fontId="13" fillId="0" borderId="4" xfId="0" applyNumberFormat="1" applyFont="1" applyFill="1" applyBorder="1" applyAlignment="1">
      <alignment horizontal="center" vertical="center"/>
    </xf>
    <xf numFmtId="43" fontId="13" fillId="0" borderId="1" xfId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 wrapText="1"/>
    </xf>
    <xf numFmtId="43" fontId="10" fillId="0" borderId="1" xfId="1" applyFont="1" applyFill="1" applyBorder="1" applyAlignment="1">
      <alignment horizontal="center"/>
    </xf>
    <xf numFmtId="0" fontId="10" fillId="0" borderId="0" xfId="0" applyFont="1" applyFill="1"/>
    <xf numFmtId="43" fontId="13" fillId="0" borderId="6" xfId="1" applyFont="1" applyFill="1" applyBorder="1" applyAlignment="1">
      <alignment horizontal="right" vertical="center"/>
    </xf>
    <xf numFmtId="0" fontId="10" fillId="0" borderId="6" xfId="0" applyFont="1" applyFill="1" applyBorder="1" applyAlignment="1">
      <alignment horizontal="left" wrapText="1"/>
    </xf>
    <xf numFmtId="164" fontId="10" fillId="0" borderId="0" xfId="1" applyNumberFormat="1" applyFont="1"/>
    <xf numFmtId="43" fontId="10" fillId="0" borderId="0" xfId="1" applyFont="1"/>
    <xf numFmtId="43" fontId="13" fillId="7" borderId="1" xfId="1" applyFont="1" applyFill="1" applyBorder="1" applyAlignment="1">
      <alignment horizontal="right" vertical="center"/>
    </xf>
    <xf numFmtId="164" fontId="13" fillId="0" borderId="1" xfId="1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/>
    </xf>
    <xf numFmtId="164" fontId="10" fillId="0" borderId="0" xfId="0" applyNumberFormat="1" applyFont="1"/>
    <xf numFmtId="43" fontId="10" fillId="7" borderId="1" xfId="1" applyFont="1" applyFill="1" applyBorder="1" applyAlignment="1">
      <alignment horizontal="center"/>
    </xf>
    <xf numFmtId="43" fontId="10" fillId="7" borderId="6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wrapText="1"/>
    </xf>
    <xf numFmtId="43" fontId="10" fillId="7" borderId="6" xfId="1" applyFont="1" applyFill="1" applyBorder="1"/>
    <xf numFmtId="43" fontId="10" fillId="7" borderId="1" xfId="1" applyFont="1" applyFill="1" applyBorder="1"/>
    <xf numFmtId="0" fontId="10" fillId="7" borderId="1" xfId="0" applyFont="1" applyFill="1" applyBorder="1" applyAlignment="1">
      <alignment horizontal="left" wrapText="1"/>
    </xf>
    <xf numFmtId="43" fontId="10" fillId="0" borderId="13" xfId="1" applyFont="1" applyFill="1" applyBorder="1"/>
    <xf numFmtId="43" fontId="10" fillId="7" borderId="5" xfId="1" applyFont="1" applyFill="1" applyBorder="1"/>
    <xf numFmtId="43" fontId="10" fillId="0" borderId="5" xfId="1" applyFont="1" applyFill="1" applyBorder="1"/>
    <xf numFmtId="0" fontId="10" fillId="0" borderId="15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 wrapText="1"/>
    </xf>
    <xf numFmtId="43" fontId="10" fillId="0" borderId="8" xfId="1" applyFont="1" applyFill="1" applyBorder="1"/>
    <xf numFmtId="43" fontId="10" fillId="0" borderId="5" xfId="1" applyFont="1" applyFill="1" applyBorder="1" applyAlignment="1">
      <alignment horizontal="center" wrapText="1"/>
    </xf>
    <xf numFmtId="43" fontId="11" fillId="7" borderId="1" xfId="1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5" xfId="0" applyFont="1" applyFill="1" applyBorder="1" applyAlignment="1">
      <alignment horizontal="left" wrapText="1"/>
    </xf>
    <xf numFmtId="43" fontId="10" fillId="0" borderId="15" xfId="1" applyFont="1" applyFill="1" applyBorder="1"/>
    <xf numFmtId="43" fontId="13" fillId="7" borderId="1" xfId="1" applyFont="1" applyFill="1" applyBorder="1" applyAlignment="1">
      <alignment horizontal="center" vertical="center"/>
    </xf>
    <xf numFmtId="0" fontId="7" fillId="0" borderId="0" xfId="0" applyFont="1"/>
    <xf numFmtId="0" fontId="7" fillId="0" borderId="0" xfId="0" applyFont="1" applyFill="1"/>
    <xf numFmtId="43" fontId="10" fillId="0" borderId="0" xfId="1" applyFont="1" applyFill="1" applyBorder="1" applyAlignment="1">
      <alignment horizontal="center"/>
    </xf>
    <xf numFmtId="0" fontId="19" fillId="0" borderId="0" xfId="0" applyFont="1" applyFill="1"/>
    <xf numFmtId="0" fontId="8" fillId="0" borderId="5" xfId="0" applyFont="1" applyBorder="1" applyAlignment="1">
      <alignment horizontal="left" wrapText="1"/>
    </xf>
    <xf numFmtId="0" fontId="10" fillId="0" borderId="0" xfId="0" applyFont="1" applyAlignment="1">
      <alignment horizontal="left"/>
    </xf>
    <xf numFmtId="164" fontId="13" fillId="0" borderId="0" xfId="1" applyNumberFormat="1" applyFont="1" applyFill="1" applyBorder="1" applyAlignment="1">
      <alignment horizontal="center" vertical="center"/>
    </xf>
    <xf numFmtId="14" fontId="13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left" wrapText="1"/>
    </xf>
    <xf numFmtId="43" fontId="13" fillId="0" borderId="0" xfId="1" applyFont="1" applyFill="1" applyBorder="1" applyAlignment="1">
      <alignment horizontal="right" vertical="center"/>
    </xf>
    <xf numFmtId="43" fontId="10" fillId="0" borderId="0" xfId="1" applyFont="1" applyFill="1" applyBorder="1"/>
    <xf numFmtId="0" fontId="7" fillId="0" borderId="0" xfId="0" applyFont="1" applyFill="1" applyBorder="1"/>
    <xf numFmtId="0" fontId="10" fillId="0" borderId="0" xfId="0" applyFont="1" applyFill="1" applyBorder="1"/>
    <xf numFmtId="43" fontId="10" fillId="0" borderId="21" xfId="1" applyFont="1" applyFill="1" applyBorder="1" applyAlignment="1">
      <alignment horizontal="center"/>
    </xf>
    <xf numFmtId="43" fontId="10" fillId="0" borderId="21" xfId="1" applyFont="1" applyFill="1" applyBorder="1"/>
    <xf numFmtId="14" fontId="13" fillId="0" borderId="1" xfId="0" applyNumberFormat="1" applyFont="1" applyFill="1" applyBorder="1" applyAlignment="1">
      <alignment horizontal="center" vertical="center"/>
    </xf>
    <xf numFmtId="43" fontId="13" fillId="0" borderId="1" xfId="1" applyFont="1" applyFill="1" applyBorder="1" applyAlignment="1">
      <alignment horizontal="center"/>
    </xf>
    <xf numFmtId="164" fontId="13" fillId="8" borderId="4" xfId="1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wrapText="1"/>
    </xf>
    <xf numFmtId="0" fontId="10" fillId="0" borderId="7" xfId="0" applyFont="1" applyFill="1" applyBorder="1" applyAlignment="1">
      <alignment horizontal="left" wrapText="1"/>
    </xf>
    <xf numFmtId="43" fontId="13" fillId="0" borderId="7" xfId="1" applyFont="1" applyFill="1" applyBorder="1" applyAlignment="1">
      <alignment horizontal="right" vertical="center"/>
    </xf>
    <xf numFmtId="43" fontId="10" fillId="0" borderId="7" xfId="1" applyFont="1" applyFill="1" applyBorder="1" applyAlignment="1">
      <alignment horizontal="center"/>
    </xf>
    <xf numFmtId="43" fontId="10" fillId="0" borderId="7" xfId="1" applyFont="1" applyFill="1" applyBorder="1"/>
    <xf numFmtId="43" fontId="10" fillId="6" borderId="0" xfId="1" applyFont="1" applyFill="1" applyBorder="1" applyAlignment="1">
      <alignment horizontal="center"/>
    </xf>
    <xf numFmtId="43" fontId="10" fillId="6" borderId="0" xfId="1" applyFont="1" applyFill="1" applyBorder="1"/>
    <xf numFmtId="0" fontId="10" fillId="0" borderId="6" xfId="0" applyFont="1" applyFill="1" applyBorder="1" applyAlignment="1">
      <alignment horizontal="center" wrapText="1"/>
    </xf>
    <xf numFmtId="43" fontId="10" fillId="0" borderId="6" xfId="1" applyFont="1" applyFill="1" applyBorder="1" applyAlignment="1">
      <alignment horizontal="center"/>
    </xf>
    <xf numFmtId="0" fontId="10" fillId="0" borderId="13" xfId="0" applyFont="1" applyFill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0" fillId="0" borderId="16" xfId="0" applyFont="1" applyFill="1" applyBorder="1" applyAlignment="1">
      <alignment horizontal="left" wrapText="1"/>
    </xf>
    <xf numFmtId="0" fontId="10" fillId="0" borderId="13" xfId="0" applyFont="1" applyFill="1" applyBorder="1" applyAlignment="1">
      <alignment horizontal="left" wrapText="1"/>
    </xf>
    <xf numFmtId="43" fontId="10" fillId="0" borderId="8" xfId="1" applyFont="1" applyFill="1" applyBorder="1" applyAlignment="1">
      <alignment horizontal="center"/>
    </xf>
    <xf numFmtId="43" fontId="10" fillId="0" borderId="13" xfId="1" applyFont="1" applyFill="1" applyBorder="1" applyAlignment="1">
      <alignment horizontal="center"/>
    </xf>
    <xf numFmtId="164" fontId="13" fillId="8" borderId="1" xfId="1" applyNumberFormat="1" applyFont="1" applyFill="1" applyBorder="1" applyAlignment="1">
      <alignment horizontal="center" vertical="center"/>
    </xf>
    <xf numFmtId="43" fontId="20" fillId="0" borderId="0" xfId="1" applyFont="1" applyBorder="1"/>
    <xf numFmtId="0" fontId="10" fillId="0" borderId="5" xfId="0" applyFont="1" applyBorder="1" applyAlignment="1">
      <alignment horizontal="center" wrapText="1"/>
    </xf>
    <xf numFmtId="0" fontId="12" fillId="3" borderId="5" xfId="0" applyFont="1" applyFill="1" applyBorder="1" applyAlignment="1">
      <alignment horizontal="center" wrapText="1"/>
    </xf>
    <xf numFmtId="164" fontId="10" fillId="0" borderId="1" xfId="1" applyNumberFormat="1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 wrapText="1"/>
    </xf>
    <xf numFmtId="0" fontId="18" fillId="0" borderId="0" xfId="0" applyFont="1" applyFill="1" applyAlignment="1"/>
    <xf numFmtId="0" fontId="10" fillId="10" borderId="0" xfId="0" applyFont="1" applyFill="1"/>
    <xf numFmtId="0" fontId="10" fillId="10" borderId="0" xfId="0" applyFont="1" applyFill="1" applyAlignment="1">
      <alignment horizontal="left"/>
    </xf>
    <xf numFmtId="164" fontId="10" fillId="10" borderId="0" xfId="1" applyNumberFormat="1" applyFont="1" applyFill="1"/>
    <xf numFmtId="0" fontId="7" fillId="10" borderId="0" xfId="0" applyFont="1" applyFill="1"/>
    <xf numFmtId="0" fontId="19" fillId="0" borderId="0" xfId="0" applyFont="1" applyFill="1" applyAlignment="1"/>
    <xf numFmtId="0" fontId="6" fillId="3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164" fontId="7" fillId="0" borderId="0" xfId="0" applyNumberFormat="1" applyFont="1" applyFill="1"/>
    <xf numFmtId="43" fontId="10" fillId="0" borderId="20" xfId="1" applyFont="1" applyFill="1" applyBorder="1"/>
    <xf numFmtId="164" fontId="8" fillId="0" borderId="5" xfId="1" applyNumberFormat="1" applyFont="1" applyBorder="1" applyAlignment="1">
      <alignment horizontal="center" wrapText="1"/>
    </xf>
    <xf numFmtId="164" fontId="10" fillId="0" borderId="0" xfId="1" applyNumberFormat="1" applyFont="1" applyFill="1" applyBorder="1"/>
    <xf numFmtId="164" fontId="10" fillId="0" borderId="21" xfId="1" applyNumberFormat="1" applyFont="1" applyFill="1" applyBorder="1"/>
    <xf numFmtId="164" fontId="10" fillId="0" borderId="14" xfId="1" applyNumberFormat="1" applyFont="1" applyFill="1" applyBorder="1"/>
    <xf numFmtId="164" fontId="10" fillId="0" borderId="12" xfId="1" applyNumberFormat="1" applyFont="1" applyFill="1" applyBorder="1"/>
    <xf numFmtId="164" fontId="11" fillId="5" borderId="20" xfId="1" applyNumberFormat="1" applyFont="1" applyFill="1" applyBorder="1"/>
    <xf numFmtId="164" fontId="10" fillId="0" borderId="2" xfId="1" applyNumberFormat="1" applyFont="1" applyFill="1" applyBorder="1"/>
    <xf numFmtId="164" fontId="11" fillId="5" borderId="2" xfId="1" applyNumberFormat="1" applyFont="1" applyFill="1" applyBorder="1" applyAlignment="1">
      <alignment horizontal="center"/>
    </xf>
    <xf numFmtId="164" fontId="10" fillId="0" borderId="7" xfId="1" applyNumberFormat="1" applyFont="1" applyFill="1" applyBorder="1"/>
    <xf numFmtId="164" fontId="11" fillId="5" borderId="6" xfId="1" applyNumberFormat="1" applyFont="1" applyFill="1" applyBorder="1" applyAlignment="1">
      <alignment horizontal="center"/>
    </xf>
    <xf numFmtId="164" fontId="11" fillId="5" borderId="1" xfId="1" applyNumberFormat="1" applyFont="1" applyFill="1" applyBorder="1" applyAlignment="1">
      <alignment horizontal="center"/>
    </xf>
    <xf numFmtId="164" fontId="10" fillId="0" borderId="1" xfId="1" applyNumberFormat="1" applyFont="1" applyFill="1" applyBorder="1"/>
    <xf numFmtId="164" fontId="20" fillId="0" borderId="1" xfId="1" applyNumberFormat="1" applyFont="1" applyBorder="1"/>
    <xf numFmtId="164" fontId="12" fillId="6" borderId="5" xfId="1" applyNumberFormat="1" applyFont="1" applyFill="1" applyBorder="1" applyAlignment="1">
      <alignment horizontal="center" wrapText="1"/>
    </xf>
    <xf numFmtId="164" fontId="10" fillId="0" borderId="6" xfId="1" applyNumberFormat="1" applyFont="1" applyFill="1" applyBorder="1"/>
    <xf numFmtId="164" fontId="10" fillId="0" borderId="5" xfId="1" applyNumberFormat="1" applyFont="1" applyFill="1" applyBorder="1"/>
    <xf numFmtId="164" fontId="10" fillId="7" borderId="1" xfId="1" applyNumberFormat="1" applyFont="1" applyFill="1" applyBorder="1"/>
    <xf numFmtId="164" fontId="10" fillId="6" borderId="0" xfId="1" applyNumberFormat="1" applyFont="1" applyFill="1" applyBorder="1"/>
    <xf numFmtId="164" fontId="10" fillId="0" borderId="6" xfId="1" applyNumberFormat="1" applyFont="1" applyFill="1" applyBorder="1" applyAlignment="1">
      <alignment horizontal="center"/>
    </xf>
    <xf numFmtId="164" fontId="6" fillId="0" borderId="1" xfId="1" applyNumberFormat="1" applyFont="1" applyBorder="1"/>
    <xf numFmtId="164" fontId="10" fillId="7" borderId="6" xfId="1" applyNumberFormat="1" applyFont="1" applyFill="1" applyBorder="1"/>
    <xf numFmtId="164" fontId="10" fillId="0" borderId="0" xfId="1" applyNumberFormat="1" applyFont="1" applyFill="1" applyBorder="1" applyAlignment="1">
      <alignment horizontal="center"/>
    </xf>
    <xf numFmtId="164" fontId="10" fillId="0" borderId="21" xfId="1" applyNumberFormat="1" applyFont="1" applyFill="1" applyBorder="1" applyAlignment="1">
      <alignment horizontal="center"/>
    </xf>
    <xf numFmtId="164" fontId="10" fillId="0" borderId="13" xfId="1" applyNumberFormat="1" applyFont="1" applyFill="1" applyBorder="1" applyAlignment="1">
      <alignment horizontal="center"/>
    </xf>
    <xf numFmtId="164" fontId="10" fillId="7" borderId="1" xfId="1" applyNumberFormat="1" applyFont="1" applyFill="1" applyBorder="1" applyAlignment="1">
      <alignment horizontal="center"/>
    </xf>
    <xf numFmtId="164" fontId="10" fillId="0" borderId="7" xfId="1" applyNumberFormat="1" applyFont="1" applyFill="1" applyBorder="1" applyAlignment="1">
      <alignment horizontal="center"/>
    </xf>
    <xf numFmtId="164" fontId="10" fillId="7" borderId="6" xfId="1" applyNumberFormat="1" applyFont="1" applyFill="1" applyBorder="1" applyAlignment="1">
      <alignment horizontal="center"/>
    </xf>
    <xf numFmtId="164" fontId="10" fillId="0" borderId="8" xfId="1" applyNumberFormat="1" applyFont="1" applyFill="1" applyBorder="1" applyAlignment="1">
      <alignment horizontal="center"/>
    </xf>
    <xf numFmtId="164" fontId="13" fillId="10" borderId="0" xfId="1" applyNumberFormat="1" applyFont="1" applyFill="1" applyBorder="1" applyAlignment="1">
      <alignment horizontal="center" vertical="center"/>
    </xf>
    <xf numFmtId="14" fontId="13" fillId="10" borderId="0" xfId="0" applyNumberFormat="1" applyFont="1" applyFill="1" applyBorder="1" applyAlignment="1">
      <alignment horizontal="center" vertical="center"/>
    </xf>
    <xf numFmtId="0" fontId="10" fillId="10" borderId="0" xfId="0" applyFont="1" applyFill="1" applyBorder="1" applyAlignment="1">
      <alignment horizontal="center" wrapText="1"/>
    </xf>
    <xf numFmtId="0" fontId="10" fillId="10" borderId="0" xfId="0" applyFont="1" applyFill="1" applyBorder="1" applyAlignment="1">
      <alignment horizontal="left" wrapText="1"/>
    </xf>
    <xf numFmtId="43" fontId="13" fillId="10" borderId="0" xfId="1" applyFont="1" applyFill="1" applyBorder="1" applyAlignment="1">
      <alignment horizontal="right" vertical="center"/>
    </xf>
    <xf numFmtId="43" fontId="10" fillId="10" borderId="0" xfId="1" applyFont="1" applyFill="1" applyBorder="1" applyAlignment="1">
      <alignment horizontal="center"/>
    </xf>
    <xf numFmtId="43" fontId="10" fillId="10" borderId="0" xfId="1" applyFont="1" applyFill="1" applyBorder="1"/>
    <xf numFmtId="164" fontId="10" fillId="10" borderId="0" xfId="1" applyNumberFormat="1" applyFont="1" applyFill="1" applyBorder="1" applyAlignment="1">
      <alignment horizontal="center"/>
    </xf>
    <xf numFmtId="164" fontId="10" fillId="10" borderId="0" xfId="1" applyNumberFormat="1" applyFont="1" applyFill="1" applyBorder="1"/>
    <xf numFmtId="164" fontId="7" fillId="10" borderId="0" xfId="0" applyNumberFormat="1" applyFont="1" applyFill="1" applyBorder="1"/>
    <xf numFmtId="0" fontId="10" fillId="10" borderId="0" xfId="0" applyFont="1" applyFill="1" applyBorder="1"/>
    <xf numFmtId="164" fontId="13" fillId="0" borderId="21" xfId="1" applyNumberFormat="1" applyFont="1" applyFill="1" applyBorder="1" applyAlignment="1">
      <alignment horizontal="center" vertical="center"/>
    </xf>
    <xf numFmtId="14" fontId="13" fillId="0" borderId="21" xfId="0" applyNumberFormat="1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wrapText="1"/>
    </xf>
    <xf numFmtId="0" fontId="10" fillId="0" borderId="21" xfId="0" applyFont="1" applyFill="1" applyBorder="1" applyAlignment="1">
      <alignment horizontal="left" wrapText="1"/>
    </xf>
    <xf numFmtId="43" fontId="13" fillId="0" borderId="21" xfId="1" applyFont="1" applyFill="1" applyBorder="1" applyAlignment="1">
      <alignment horizontal="right" vertical="center"/>
    </xf>
    <xf numFmtId="14" fontId="13" fillId="0" borderId="22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left" wrapText="1"/>
    </xf>
    <xf numFmtId="0" fontId="13" fillId="3" borderId="15" xfId="0" applyFont="1" applyFill="1" applyBorder="1" applyAlignment="1">
      <alignment horizontal="center"/>
    </xf>
    <xf numFmtId="14" fontId="13" fillId="0" borderId="23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left" wrapText="1"/>
    </xf>
    <xf numFmtId="0" fontId="13" fillId="3" borderId="5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 wrapText="1"/>
    </xf>
    <xf numFmtId="43" fontId="13" fillId="7" borderId="6" xfId="1" applyFont="1" applyFill="1" applyBorder="1" applyAlignment="1">
      <alignment horizontal="right" vertical="center"/>
    </xf>
    <xf numFmtId="43" fontId="10" fillId="0" borderId="5" xfId="1" applyFont="1" applyFill="1" applyBorder="1" applyAlignment="1">
      <alignment horizontal="center"/>
    </xf>
    <xf numFmtId="164" fontId="10" fillId="0" borderId="5" xfId="1" applyNumberFormat="1" applyFont="1" applyFill="1" applyBorder="1" applyAlignment="1">
      <alignment horizontal="center"/>
    </xf>
    <xf numFmtId="43" fontId="13" fillId="7" borderId="5" xfId="1" applyFont="1" applyFill="1" applyBorder="1" applyAlignment="1">
      <alignment horizontal="right" vertical="center"/>
    </xf>
    <xf numFmtId="43" fontId="10" fillId="7" borderId="5" xfId="1" applyFont="1" applyFill="1" applyBorder="1" applyAlignment="1">
      <alignment horizontal="center"/>
    </xf>
    <xf numFmtId="164" fontId="10" fillId="7" borderId="5" xfId="1" applyNumberFormat="1" applyFont="1" applyFill="1" applyBorder="1"/>
    <xf numFmtId="43" fontId="13" fillId="0" borderId="5" xfId="1" applyFont="1" applyFill="1" applyBorder="1" applyAlignment="1">
      <alignment horizontal="right" vertical="center"/>
    </xf>
    <xf numFmtId="43" fontId="10" fillId="9" borderId="6" xfId="1" applyFont="1" applyFill="1" applyBorder="1" applyAlignment="1">
      <alignment horizontal="center"/>
    </xf>
    <xf numFmtId="43" fontId="10" fillId="9" borderId="5" xfId="1" applyFont="1" applyFill="1" applyBorder="1" applyAlignment="1">
      <alignment horizontal="center"/>
    </xf>
    <xf numFmtId="164" fontId="11" fillId="0" borderId="0" xfId="0" applyNumberFormat="1" applyFont="1"/>
    <xf numFmtId="164" fontId="10" fillId="0" borderId="24" xfId="1" applyNumberFormat="1" applyFont="1" applyFill="1" applyBorder="1"/>
    <xf numFmtId="43" fontId="10" fillId="10" borderId="5" xfId="1" applyFont="1" applyFill="1" applyBorder="1" applyAlignment="1">
      <alignment horizontal="center"/>
    </xf>
    <xf numFmtId="43" fontId="10" fillId="10" borderId="5" xfId="1" applyFont="1" applyFill="1" applyBorder="1"/>
    <xf numFmtId="43" fontId="10" fillId="0" borderId="27" xfId="1" applyFont="1" applyFill="1" applyBorder="1"/>
    <xf numFmtId="43" fontId="10" fillId="0" borderId="23" xfId="1" applyFont="1" applyFill="1" applyBorder="1"/>
    <xf numFmtId="164" fontId="13" fillId="4" borderId="15" xfId="1" applyNumberFormat="1" applyFont="1" applyFill="1" applyBorder="1" applyAlignment="1">
      <alignment horizontal="center" vertical="center"/>
    </xf>
    <xf numFmtId="164" fontId="13" fillId="4" borderId="5" xfId="1" applyNumberFormat="1" applyFont="1" applyFill="1" applyBorder="1" applyAlignment="1">
      <alignment horizontal="center" vertical="center"/>
    </xf>
    <xf numFmtId="43" fontId="10" fillId="0" borderId="24" xfId="1" applyFont="1" applyFill="1" applyBorder="1"/>
    <xf numFmtId="43" fontId="10" fillId="0" borderId="36" xfId="1" applyFont="1" applyFill="1" applyBorder="1"/>
    <xf numFmtId="164" fontId="10" fillId="0" borderId="23" xfId="2" applyNumberFormat="1" applyFont="1" applyFill="1" applyBorder="1" applyAlignment="1">
      <alignment horizontal="center" vertical="center"/>
    </xf>
    <xf numFmtId="14" fontId="13" fillId="0" borderId="5" xfId="2" applyNumberFormat="1" applyFont="1" applyFill="1" applyBorder="1" applyAlignment="1">
      <alignment vertical="center"/>
    </xf>
    <xf numFmtId="43" fontId="3" fillId="0" borderId="5" xfId="2" applyFont="1" applyFill="1" applyBorder="1" applyAlignment="1">
      <alignment horizontal="left" vertical="center"/>
    </xf>
    <xf numFmtId="43" fontId="25" fillId="0" borderId="13" xfId="1" applyFont="1" applyBorder="1" applyAlignment="1">
      <alignment horizontal="left" vertical="center" wrapText="1"/>
    </xf>
    <xf numFmtId="43" fontId="10" fillId="0" borderId="5" xfId="2" applyFont="1" applyFill="1" applyBorder="1" applyAlignment="1">
      <alignment horizontal="right" vertical="center"/>
    </xf>
    <xf numFmtId="43" fontId="13" fillId="9" borderId="1" xfId="1" applyFont="1" applyFill="1" applyBorder="1" applyAlignment="1">
      <alignment horizontal="right" vertical="center"/>
    </xf>
    <xf numFmtId="43" fontId="10" fillId="10" borderId="13" xfId="1" applyFont="1" applyFill="1" applyBorder="1" applyAlignment="1">
      <alignment horizontal="center"/>
    </xf>
    <xf numFmtId="43" fontId="18" fillId="7" borderId="13" xfId="1" applyFont="1" applyFill="1" applyBorder="1" applyAlignment="1">
      <alignment horizontal="center" vertical="center"/>
    </xf>
    <xf numFmtId="43" fontId="10" fillId="7" borderId="13" xfId="1" applyFont="1" applyFill="1" applyBorder="1" applyAlignment="1">
      <alignment horizontal="center"/>
    </xf>
    <xf numFmtId="164" fontId="10" fillId="7" borderId="13" xfId="1" applyNumberFormat="1" applyFont="1" applyFill="1" applyBorder="1"/>
    <xf numFmtId="43" fontId="3" fillId="0" borderId="13" xfId="2" applyFont="1" applyFill="1" applyBorder="1"/>
    <xf numFmtId="43" fontId="13" fillId="0" borderId="37" xfId="1" applyFont="1" applyFill="1" applyBorder="1" applyAlignment="1">
      <alignment horizontal="center"/>
    </xf>
    <xf numFmtId="164" fontId="13" fillId="0" borderId="34" xfId="1" applyNumberFormat="1" applyFont="1" applyFill="1" applyBorder="1" applyAlignment="1">
      <alignment horizontal="center"/>
    </xf>
    <xf numFmtId="164" fontId="13" fillId="0" borderId="35" xfId="1" applyNumberFormat="1" applyFont="1" applyFill="1" applyBorder="1" applyAlignment="1">
      <alignment horizontal="center"/>
    </xf>
    <xf numFmtId="164" fontId="24" fillId="5" borderId="20" xfId="1" applyNumberFormat="1" applyFont="1" applyFill="1" applyBorder="1" applyAlignment="1">
      <alignment horizontal="center"/>
    </xf>
    <xf numFmtId="164" fontId="10" fillId="12" borderId="22" xfId="2" applyNumberFormat="1" applyFont="1" applyFill="1" applyBorder="1" applyAlignment="1">
      <alignment horizontal="center" vertical="center"/>
    </xf>
    <xf numFmtId="14" fontId="13" fillId="0" borderId="15" xfId="2" applyNumberFormat="1" applyFont="1" applyFill="1" applyBorder="1" applyAlignment="1">
      <alignment vertical="center"/>
    </xf>
    <xf numFmtId="43" fontId="10" fillId="0" borderId="15" xfId="2" applyFont="1" applyFill="1" applyBorder="1" applyAlignment="1">
      <alignment horizontal="left" vertical="center"/>
    </xf>
    <xf numFmtId="43" fontId="10" fillId="0" borderId="15" xfId="2" applyFont="1" applyFill="1" applyBorder="1" applyAlignment="1">
      <alignment horizontal="right" vertical="center"/>
    </xf>
    <xf numFmtId="43" fontId="10" fillId="10" borderId="8" xfId="1" applyFont="1" applyFill="1" applyBorder="1" applyAlignment="1">
      <alignment horizontal="center"/>
    </xf>
    <xf numFmtId="43" fontId="18" fillId="7" borderId="8" xfId="1" applyFont="1" applyFill="1" applyBorder="1" applyAlignment="1">
      <alignment horizontal="center" vertical="center"/>
    </xf>
    <xf numFmtId="43" fontId="10" fillId="7" borderId="8" xfId="1" applyFont="1" applyFill="1" applyBorder="1" applyAlignment="1">
      <alignment horizontal="center"/>
    </xf>
    <xf numFmtId="164" fontId="10" fillId="7" borderId="8" xfId="1" applyNumberFormat="1" applyFont="1" applyFill="1" applyBorder="1"/>
    <xf numFmtId="43" fontId="3" fillId="0" borderId="6" xfId="2" applyFont="1" applyFill="1" applyBorder="1"/>
    <xf numFmtId="43" fontId="13" fillId="0" borderId="8" xfId="1" applyFont="1" applyFill="1" applyBorder="1" applyAlignment="1">
      <alignment horizontal="center"/>
    </xf>
    <xf numFmtId="43" fontId="13" fillId="0" borderId="38" xfId="1" applyFont="1" applyFill="1" applyBorder="1" applyAlignment="1">
      <alignment horizontal="center"/>
    </xf>
    <xf numFmtId="43" fontId="13" fillId="0" borderId="9" xfId="1" applyFont="1" applyFill="1" applyBorder="1"/>
    <xf numFmtId="164" fontId="13" fillId="0" borderId="8" xfId="1" applyNumberFormat="1" applyFont="1" applyFill="1" applyBorder="1" applyAlignment="1">
      <alignment horizontal="center"/>
    </xf>
    <xf numFmtId="164" fontId="13" fillId="0" borderId="24" xfId="1" applyNumberFormat="1" applyFont="1" applyFill="1" applyBorder="1" applyAlignment="1">
      <alignment horizontal="center"/>
    </xf>
    <xf numFmtId="164" fontId="10" fillId="12" borderId="23" xfId="2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wrapText="1"/>
    </xf>
    <xf numFmtId="43" fontId="18" fillId="7" borderId="5" xfId="1" applyFont="1" applyFill="1" applyBorder="1" applyAlignment="1">
      <alignment horizontal="center" vertical="center"/>
    </xf>
    <xf numFmtId="43" fontId="3" fillId="0" borderId="5" xfId="2" applyFont="1" applyFill="1" applyBorder="1"/>
    <xf numFmtId="43" fontId="13" fillId="0" borderId="5" xfId="1" applyFont="1" applyFill="1" applyBorder="1" applyAlignment="1">
      <alignment horizontal="center"/>
    </xf>
    <xf numFmtId="43" fontId="13" fillId="0" borderId="27" xfId="1" applyFont="1" applyFill="1" applyBorder="1" applyAlignment="1">
      <alignment horizontal="center"/>
    </xf>
    <xf numFmtId="164" fontId="13" fillId="0" borderId="5" xfId="1" applyNumberFormat="1" applyFont="1" applyFill="1" applyBorder="1" applyAlignment="1">
      <alignment horizontal="center"/>
    </xf>
    <xf numFmtId="164" fontId="13" fillId="0" borderId="27" xfId="1" applyNumberFormat="1" applyFont="1" applyFill="1" applyBorder="1" applyAlignment="1">
      <alignment horizontal="center"/>
    </xf>
    <xf numFmtId="43" fontId="13" fillId="0" borderId="13" xfId="1" applyFont="1" applyFill="1" applyBorder="1" applyAlignment="1">
      <alignment horizontal="center"/>
    </xf>
    <xf numFmtId="43" fontId="13" fillId="10" borderId="6" xfId="1" applyFont="1" applyFill="1" applyBorder="1" applyAlignment="1">
      <alignment horizontal="left" vertical="center" wrapText="1"/>
    </xf>
    <xf numFmtId="0" fontId="11" fillId="10" borderId="5" xfId="0" applyFont="1" applyFill="1" applyBorder="1" applyAlignment="1">
      <alignment horizontal="center" wrapText="1"/>
    </xf>
    <xf numFmtId="43" fontId="25" fillId="10" borderId="13" xfId="1" applyFont="1" applyFill="1" applyBorder="1" applyAlignment="1">
      <alignment horizontal="left" vertical="center" wrapText="1"/>
    </xf>
    <xf numFmtId="43" fontId="10" fillId="0" borderId="19" xfId="1" applyFont="1" applyFill="1" applyBorder="1"/>
    <xf numFmtId="164" fontId="10" fillId="10" borderId="13" xfId="1" applyNumberFormat="1" applyFont="1" applyFill="1" applyBorder="1" applyAlignment="1">
      <alignment horizontal="center"/>
    </xf>
    <xf numFmtId="43" fontId="3" fillId="10" borderId="13" xfId="2" applyFont="1" applyFill="1" applyBorder="1"/>
    <xf numFmtId="43" fontId="13" fillId="10" borderId="13" xfId="1" applyFont="1" applyFill="1" applyBorder="1" applyAlignment="1">
      <alignment horizontal="center"/>
    </xf>
    <xf numFmtId="164" fontId="10" fillId="10" borderId="8" xfId="1" applyNumberFormat="1" applyFont="1" applyFill="1" applyBorder="1" applyAlignment="1">
      <alignment horizontal="center"/>
    </xf>
    <xf numFmtId="43" fontId="3" fillId="10" borderId="6" xfId="2" applyFont="1" applyFill="1" applyBorder="1"/>
    <xf numFmtId="43" fontId="13" fillId="10" borderId="8" xfId="1" applyFont="1" applyFill="1" applyBorder="1" applyAlignment="1">
      <alignment horizontal="center"/>
    </xf>
    <xf numFmtId="164" fontId="10" fillId="10" borderId="5" xfId="1" applyNumberFormat="1" applyFont="1" applyFill="1" applyBorder="1" applyAlignment="1">
      <alignment horizontal="center"/>
    </xf>
    <xf numFmtId="43" fontId="3" fillId="10" borderId="5" xfId="2" applyFont="1" applyFill="1" applyBorder="1"/>
    <xf numFmtId="43" fontId="13" fillId="10" borderId="5" xfId="1" applyFont="1" applyFill="1" applyBorder="1" applyAlignment="1">
      <alignment horizontal="center"/>
    </xf>
    <xf numFmtId="43" fontId="13" fillId="10" borderId="37" xfId="1" applyFont="1" applyFill="1" applyBorder="1" applyAlignment="1">
      <alignment horizontal="center"/>
    </xf>
    <xf numFmtId="43" fontId="13" fillId="10" borderId="38" xfId="1" applyFont="1" applyFill="1" applyBorder="1" applyAlignment="1">
      <alignment horizontal="center"/>
    </xf>
    <xf numFmtId="43" fontId="13" fillId="10" borderId="9" xfId="1" applyFont="1" applyFill="1" applyBorder="1"/>
    <xf numFmtId="43" fontId="13" fillId="10" borderId="27" xfId="1" applyFont="1" applyFill="1" applyBorder="1" applyAlignment="1">
      <alignment horizontal="center"/>
    </xf>
    <xf numFmtId="43" fontId="13" fillId="10" borderId="33" xfId="1" applyFont="1" applyFill="1" applyBorder="1"/>
    <xf numFmtId="43" fontId="13" fillId="10" borderId="23" xfId="1" applyFont="1" applyFill="1" applyBorder="1"/>
    <xf numFmtId="43" fontId="10" fillId="0" borderId="39" xfId="1" applyFont="1" applyFill="1" applyBorder="1"/>
    <xf numFmtId="43" fontId="10" fillId="10" borderId="6" xfId="1" applyFont="1" applyFill="1" applyBorder="1"/>
    <xf numFmtId="43" fontId="13" fillId="0" borderId="33" xfId="1" applyFont="1" applyFill="1" applyBorder="1"/>
    <xf numFmtId="43" fontId="13" fillId="0" borderId="23" xfId="1" applyFont="1" applyFill="1" applyBorder="1"/>
    <xf numFmtId="0" fontId="11" fillId="0" borderId="1" xfId="0" applyFont="1" applyFill="1" applyBorder="1" applyAlignment="1">
      <alignment horizontal="center" wrapText="1"/>
    </xf>
    <xf numFmtId="0" fontId="11" fillId="0" borderId="6" xfId="0" applyFont="1" applyFill="1" applyBorder="1" applyAlignment="1">
      <alignment horizontal="center" wrapText="1"/>
    </xf>
    <xf numFmtId="43" fontId="10" fillId="3" borderId="1" xfId="1" applyFont="1" applyFill="1" applyBorder="1" applyAlignment="1">
      <alignment horizontal="center"/>
    </xf>
    <xf numFmtId="0" fontId="13" fillId="0" borderId="1" xfId="0" applyFont="1" applyFill="1" applyBorder="1"/>
    <xf numFmtId="164" fontId="10" fillId="4" borderId="36" xfId="2" applyNumberFormat="1" applyFont="1" applyFill="1" applyBorder="1" applyAlignment="1">
      <alignment horizontal="center" vertical="center"/>
    </xf>
    <xf numFmtId="14" fontId="13" fillId="0" borderId="6" xfId="2" applyNumberFormat="1" applyFont="1" applyFill="1" applyBorder="1" applyAlignment="1">
      <alignment vertical="center"/>
    </xf>
    <xf numFmtId="0" fontId="13" fillId="0" borderId="6" xfId="0" applyFont="1" applyFill="1" applyBorder="1" applyAlignment="1">
      <alignment horizontal="center" wrapText="1"/>
    </xf>
    <xf numFmtId="0" fontId="3" fillId="10" borderId="6" xfId="0" applyFont="1" applyFill="1" applyBorder="1" applyAlignment="1">
      <alignment horizontal="left" wrapText="1"/>
    </xf>
    <xf numFmtId="43" fontId="3" fillId="0" borderId="6" xfId="2" applyFont="1" applyFill="1" applyBorder="1" applyAlignment="1">
      <alignment horizontal="left" vertical="center"/>
    </xf>
    <xf numFmtId="43" fontId="10" fillId="0" borderId="6" xfId="2" applyFont="1" applyFill="1" applyBorder="1" applyAlignment="1">
      <alignment horizontal="right" vertical="center"/>
    </xf>
    <xf numFmtId="43" fontId="13" fillId="7" borderId="6" xfId="1" applyFont="1" applyFill="1" applyBorder="1" applyAlignment="1">
      <alignment vertical="center"/>
    </xf>
    <xf numFmtId="164" fontId="10" fillId="4" borderId="4" xfId="2" applyNumberFormat="1" applyFont="1" applyFill="1" applyBorder="1" applyAlignment="1">
      <alignment horizontal="center" vertical="center"/>
    </xf>
    <xf numFmtId="14" fontId="13" fillId="0" borderId="1" xfId="2" applyNumberFormat="1" applyFont="1" applyFill="1" applyBorder="1" applyAlignment="1">
      <alignment vertical="center"/>
    </xf>
    <xf numFmtId="0" fontId="3" fillId="10" borderId="1" xfId="0" applyFont="1" applyFill="1" applyBorder="1" applyAlignment="1">
      <alignment horizontal="left" wrapText="1"/>
    </xf>
    <xf numFmtId="43" fontId="10" fillId="0" borderId="1" xfId="2" applyFont="1" applyFill="1" applyBorder="1" applyAlignment="1">
      <alignment horizontal="right" vertical="center"/>
    </xf>
    <xf numFmtId="43" fontId="13" fillId="7" borderId="1" xfId="1" applyFont="1" applyFill="1" applyBorder="1" applyAlignment="1">
      <alignment vertical="center"/>
    </xf>
    <xf numFmtId="0" fontId="10" fillId="10" borderId="1" xfId="0" applyFont="1" applyFill="1" applyBorder="1" applyAlignment="1">
      <alignment horizontal="left" wrapText="1"/>
    </xf>
    <xf numFmtId="164" fontId="10" fillId="4" borderId="40" xfId="2" applyNumberFormat="1" applyFont="1" applyFill="1" applyBorder="1" applyAlignment="1">
      <alignment horizontal="center" vertical="center"/>
    </xf>
    <xf numFmtId="14" fontId="13" fillId="0" borderId="39" xfId="2" applyNumberFormat="1" applyFont="1" applyFill="1" applyBorder="1" applyAlignment="1">
      <alignment vertical="center"/>
    </xf>
    <xf numFmtId="0" fontId="3" fillId="10" borderId="39" xfId="0" applyFont="1" applyFill="1" applyBorder="1" applyAlignment="1">
      <alignment horizontal="left" wrapText="1"/>
    </xf>
    <xf numFmtId="43" fontId="13" fillId="7" borderId="39" xfId="1" applyFont="1" applyFill="1" applyBorder="1" applyAlignment="1">
      <alignment horizontal="center" vertical="center"/>
    </xf>
    <xf numFmtId="43" fontId="3" fillId="2" borderId="1" xfId="2" applyFont="1" applyFill="1" applyBorder="1" applyAlignment="1">
      <alignment horizontal="left" vertical="center"/>
    </xf>
    <xf numFmtId="43" fontId="10" fillId="5" borderId="39" xfId="2" applyFont="1" applyFill="1" applyBorder="1" applyAlignment="1">
      <alignment horizontal="right" vertical="center"/>
    </xf>
    <xf numFmtId="43" fontId="11" fillId="5" borderId="5" xfId="2" applyFont="1" applyFill="1" applyBorder="1" applyAlignment="1">
      <alignment horizontal="center" vertical="center"/>
    </xf>
    <xf numFmtId="43" fontId="10" fillId="5" borderId="8" xfId="2" applyFont="1" applyFill="1" applyBorder="1" applyAlignment="1">
      <alignment horizontal="right" vertical="center"/>
    </xf>
    <xf numFmtId="43" fontId="13" fillId="3" borderId="39" xfId="2" applyFont="1" applyFill="1" applyBorder="1"/>
    <xf numFmtId="43" fontId="13" fillId="0" borderId="1" xfId="2" applyFont="1" applyFill="1" applyBorder="1"/>
    <xf numFmtId="43" fontId="10" fillId="3" borderId="1" xfId="2" applyFont="1" applyFill="1" applyBorder="1" applyAlignment="1">
      <alignment horizontal="right" vertical="center"/>
    </xf>
    <xf numFmtId="0" fontId="13" fillId="0" borderId="6" xfId="0" applyFont="1" applyFill="1" applyBorder="1"/>
    <xf numFmtId="164" fontId="10" fillId="4" borderId="23" xfId="2" applyNumberFormat="1" applyFont="1" applyFill="1" applyBorder="1" applyAlignment="1">
      <alignment horizontal="center" vertical="center"/>
    </xf>
    <xf numFmtId="0" fontId="3" fillId="10" borderId="5" xfId="0" applyFont="1" applyFill="1" applyBorder="1" applyAlignment="1">
      <alignment horizontal="left" wrapText="1"/>
    </xf>
    <xf numFmtId="43" fontId="13" fillId="7" borderId="5" xfId="1" applyFont="1" applyFill="1" applyBorder="1" applyAlignment="1">
      <alignment horizontal="center" vertical="center"/>
    </xf>
    <xf numFmtId="43" fontId="10" fillId="3" borderId="5" xfId="2" applyFont="1" applyFill="1" applyBorder="1" applyAlignment="1">
      <alignment horizontal="right" vertical="center"/>
    </xf>
    <xf numFmtId="0" fontId="11" fillId="0" borderId="15" xfId="0" applyFont="1" applyFill="1" applyBorder="1" applyAlignment="1">
      <alignment horizontal="center" wrapText="1"/>
    </xf>
    <xf numFmtId="43" fontId="18" fillId="10" borderId="16" xfId="1" applyFont="1" applyFill="1" applyBorder="1" applyAlignment="1">
      <alignment horizontal="center" vertical="center"/>
    </xf>
    <xf numFmtId="43" fontId="10" fillId="0" borderId="6" xfId="2" applyFont="1" applyFill="1" applyBorder="1" applyAlignment="1">
      <alignment horizontal="left" vertical="center"/>
    </xf>
    <xf numFmtId="43" fontId="18" fillId="10" borderId="8" xfId="1" applyFont="1" applyFill="1" applyBorder="1" applyAlignment="1">
      <alignment horizontal="center" vertical="center"/>
    </xf>
    <xf numFmtId="43" fontId="18" fillId="10" borderId="1" xfId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wrapText="1"/>
    </xf>
    <xf numFmtId="43" fontId="10" fillId="0" borderId="2" xfId="1" applyFont="1" applyFill="1" applyBorder="1" applyAlignment="1">
      <alignment horizontal="center"/>
    </xf>
    <xf numFmtId="43" fontId="13" fillId="0" borderId="5" xfId="2" applyFont="1" applyFill="1" applyBorder="1"/>
    <xf numFmtId="43" fontId="18" fillId="10" borderId="5" xfId="1" applyFont="1" applyFill="1" applyBorder="1" applyAlignment="1">
      <alignment horizontal="center" vertical="center"/>
    </xf>
    <xf numFmtId="164" fontId="13" fillId="12" borderId="36" xfId="2" applyNumberFormat="1" applyFont="1" applyFill="1" applyBorder="1" applyAlignment="1">
      <alignment vertical="center"/>
    </xf>
    <xf numFmtId="0" fontId="23" fillId="8" borderId="6" xfId="0" applyFont="1" applyFill="1" applyBorder="1" applyAlignment="1">
      <alignment horizontal="center" wrapText="1"/>
    </xf>
    <xf numFmtId="43" fontId="13" fillId="0" borderId="6" xfId="2" applyFont="1" applyFill="1" applyBorder="1"/>
    <xf numFmtId="43" fontId="10" fillId="10" borderId="6" xfId="1" applyFont="1" applyFill="1" applyBorder="1" applyAlignment="1">
      <alignment horizontal="center"/>
    </xf>
    <xf numFmtId="164" fontId="10" fillId="10" borderId="6" xfId="1" applyNumberFormat="1" applyFont="1" applyFill="1" applyBorder="1" applyAlignment="1">
      <alignment horizontal="center"/>
    </xf>
    <xf numFmtId="43" fontId="18" fillId="0" borderId="6" xfId="1" applyFont="1" applyFill="1" applyBorder="1" applyAlignment="1">
      <alignment horizontal="center"/>
    </xf>
    <xf numFmtId="164" fontId="18" fillId="0" borderId="6" xfId="1" applyNumberFormat="1" applyFont="1" applyFill="1" applyBorder="1" applyAlignment="1">
      <alignment horizontal="center"/>
    </xf>
    <xf numFmtId="164" fontId="18" fillId="0" borderId="24" xfId="1" applyNumberFormat="1" applyFont="1" applyFill="1" applyBorder="1" applyAlignment="1">
      <alignment horizontal="center"/>
    </xf>
    <xf numFmtId="43" fontId="18" fillId="0" borderId="36" xfId="1" applyFont="1" applyFill="1" applyBorder="1" applyAlignment="1">
      <alignment horizontal="center"/>
    </xf>
    <xf numFmtId="14" fontId="18" fillId="0" borderId="6" xfId="2" applyNumberFormat="1" applyFont="1" applyFill="1" applyBorder="1" applyAlignment="1">
      <alignment vertical="center"/>
    </xf>
    <xf numFmtId="0" fontId="23" fillId="8" borderId="1" xfId="0" applyFont="1" applyFill="1" applyBorder="1" applyAlignment="1">
      <alignment horizontal="center" wrapText="1"/>
    </xf>
    <xf numFmtId="43" fontId="10" fillId="10" borderId="1" xfId="1" applyFont="1" applyFill="1" applyBorder="1" applyAlignment="1">
      <alignment horizontal="center"/>
    </xf>
    <xf numFmtId="164" fontId="10" fillId="10" borderId="1" xfId="1" applyNumberFormat="1" applyFont="1" applyFill="1" applyBorder="1" applyAlignment="1">
      <alignment horizontal="center"/>
    </xf>
    <xf numFmtId="164" fontId="10" fillId="0" borderId="2" xfId="1" applyNumberFormat="1" applyFont="1" applyFill="1" applyBorder="1" applyAlignment="1">
      <alignment horizontal="center"/>
    </xf>
    <xf numFmtId="43" fontId="10" fillId="0" borderId="4" xfId="1" applyFont="1" applyFill="1" applyBorder="1" applyAlignment="1">
      <alignment horizontal="center"/>
    </xf>
    <xf numFmtId="164" fontId="13" fillId="12" borderId="4" xfId="2" applyNumberFormat="1" applyFont="1" applyFill="1" applyBorder="1" applyAlignment="1">
      <alignment vertical="center"/>
    </xf>
    <xf numFmtId="14" fontId="18" fillId="0" borderId="1" xfId="2" applyNumberFormat="1" applyFont="1" applyFill="1" applyBorder="1" applyAlignment="1">
      <alignment vertical="center"/>
    </xf>
    <xf numFmtId="164" fontId="13" fillId="12" borderId="36" xfId="2" applyNumberFormat="1" applyFont="1" applyFill="1" applyBorder="1" applyAlignment="1">
      <alignment horizontal="center" vertical="center"/>
    </xf>
    <xf numFmtId="14" fontId="13" fillId="0" borderId="6" xfId="2" applyNumberFormat="1" applyFont="1" applyFill="1" applyBorder="1" applyAlignment="1">
      <alignment horizontal="center" vertical="center"/>
    </xf>
    <xf numFmtId="164" fontId="26" fillId="12" borderId="4" xfId="2" applyNumberFormat="1" applyFont="1" applyFill="1" applyBorder="1" applyAlignment="1">
      <alignment vertical="center"/>
    </xf>
    <xf numFmtId="164" fontId="10" fillId="12" borderId="4" xfId="2" applyNumberFormat="1" applyFont="1" applyFill="1" applyBorder="1" applyAlignment="1">
      <alignment horizontal="center" vertical="center"/>
    </xf>
    <xf numFmtId="43" fontId="10" fillId="0" borderId="9" xfId="1" applyFont="1" applyFill="1" applyBorder="1" applyAlignment="1">
      <alignment horizontal="center"/>
    </xf>
    <xf numFmtId="164" fontId="10" fillId="0" borderId="38" xfId="1" applyNumberFormat="1" applyFont="1" applyFill="1" applyBorder="1" applyAlignment="1">
      <alignment horizontal="center"/>
    </xf>
    <xf numFmtId="164" fontId="10" fillId="0" borderId="24" xfId="1" applyNumberFormat="1" applyFont="1" applyFill="1" applyBorder="1" applyAlignment="1">
      <alignment horizontal="center"/>
    </xf>
    <xf numFmtId="164" fontId="26" fillId="12" borderId="36" xfId="2" applyNumberFormat="1" applyFont="1" applyFill="1" applyBorder="1" applyAlignment="1">
      <alignment vertical="center"/>
    </xf>
    <xf numFmtId="43" fontId="13" fillId="3" borderId="1" xfId="2" applyFont="1" applyFill="1" applyBorder="1"/>
    <xf numFmtId="0" fontId="23" fillId="8" borderId="5" xfId="0" applyFont="1" applyFill="1" applyBorder="1" applyAlignment="1">
      <alignment horizontal="center" wrapText="1"/>
    </xf>
    <xf numFmtId="164" fontId="10" fillId="0" borderId="27" xfId="1" applyNumberFormat="1" applyFont="1" applyFill="1" applyBorder="1" applyAlignment="1">
      <alignment horizontal="center"/>
    </xf>
    <xf numFmtId="43" fontId="10" fillId="0" borderId="23" xfId="1" applyFont="1" applyFill="1" applyBorder="1" applyAlignment="1">
      <alignment horizontal="center"/>
    </xf>
    <xf numFmtId="43" fontId="10" fillId="0" borderId="0" xfId="1" applyFont="1" applyFill="1"/>
    <xf numFmtId="0" fontId="10" fillId="0" borderId="43" xfId="0" applyFont="1" applyFill="1" applyBorder="1" applyAlignment="1">
      <alignment wrapText="1"/>
    </xf>
    <xf numFmtId="0" fontId="10" fillId="0" borderId="38" xfId="0" applyFont="1" applyFill="1" applyBorder="1" applyAlignment="1">
      <alignment wrapText="1"/>
    </xf>
    <xf numFmtId="43" fontId="10" fillId="0" borderId="36" xfId="1" applyFont="1" applyFill="1" applyBorder="1" applyAlignment="1">
      <alignment horizontal="center"/>
    </xf>
    <xf numFmtId="0" fontId="19" fillId="0" borderId="35" xfId="0" applyFont="1" applyFill="1" applyBorder="1" applyAlignment="1">
      <alignment wrapText="1"/>
    </xf>
    <xf numFmtId="43" fontId="10" fillId="0" borderId="19" xfId="1" applyFont="1" applyFill="1" applyBorder="1" applyAlignment="1">
      <alignment horizontal="center"/>
    </xf>
    <xf numFmtId="43" fontId="10" fillId="0" borderId="18" xfId="1" applyFont="1" applyFill="1" applyBorder="1" applyAlignment="1">
      <alignment horizontal="center"/>
    </xf>
    <xf numFmtId="43" fontId="3" fillId="10" borderId="1" xfId="2" applyFont="1" applyFill="1" applyBorder="1"/>
    <xf numFmtId="43" fontId="18" fillId="10" borderId="6" xfId="1" applyFont="1" applyFill="1" applyBorder="1" applyAlignment="1">
      <alignment horizontal="center"/>
    </xf>
    <xf numFmtId="164" fontId="18" fillId="10" borderId="6" xfId="1" applyNumberFormat="1" applyFont="1" applyFill="1" applyBorder="1" applyAlignment="1">
      <alignment horizontal="center"/>
    </xf>
    <xf numFmtId="164" fontId="18" fillId="10" borderId="24" xfId="1" applyNumberFormat="1" applyFont="1" applyFill="1" applyBorder="1" applyAlignment="1">
      <alignment horizontal="center"/>
    </xf>
    <xf numFmtId="43" fontId="18" fillId="10" borderId="36" xfId="1" applyFont="1" applyFill="1" applyBorder="1" applyAlignment="1">
      <alignment horizontal="center"/>
    </xf>
    <xf numFmtId="164" fontId="10" fillId="10" borderId="2" xfId="1" applyNumberFormat="1" applyFont="1" applyFill="1" applyBorder="1" applyAlignment="1">
      <alignment horizontal="center"/>
    </xf>
    <xf numFmtId="43" fontId="10" fillId="10" borderId="4" xfId="1" applyFont="1" applyFill="1" applyBorder="1" applyAlignment="1">
      <alignment horizontal="center"/>
    </xf>
    <xf numFmtId="43" fontId="10" fillId="10" borderId="2" xfId="1" applyFont="1" applyFill="1" applyBorder="1" applyAlignment="1">
      <alignment horizontal="center"/>
    </xf>
    <xf numFmtId="43" fontId="10" fillId="10" borderId="9" xfId="1" applyFont="1" applyFill="1" applyBorder="1" applyAlignment="1">
      <alignment horizontal="center"/>
    </xf>
    <xf numFmtId="164" fontId="10" fillId="10" borderId="38" xfId="1" applyNumberFormat="1" applyFont="1" applyFill="1" applyBorder="1" applyAlignment="1">
      <alignment horizontal="center"/>
    </xf>
    <xf numFmtId="164" fontId="10" fillId="10" borderId="27" xfId="1" applyNumberFormat="1" applyFont="1" applyFill="1" applyBorder="1" applyAlignment="1">
      <alignment horizontal="center"/>
    </xf>
    <xf numFmtId="43" fontId="10" fillId="10" borderId="23" xfId="1" applyFont="1" applyFill="1" applyBorder="1" applyAlignment="1">
      <alignment horizontal="center"/>
    </xf>
    <xf numFmtId="43" fontId="10" fillId="10" borderId="21" xfId="1" applyFont="1" applyFill="1" applyBorder="1"/>
    <xf numFmtId="43" fontId="10" fillId="10" borderId="1" xfId="1" applyFont="1" applyFill="1" applyBorder="1"/>
    <xf numFmtId="43" fontId="18" fillId="0" borderId="1" xfId="1" applyFont="1" applyFill="1" applyBorder="1" applyAlignment="1">
      <alignment horizontal="center"/>
    </xf>
    <xf numFmtId="164" fontId="18" fillId="0" borderId="1" xfId="1" applyNumberFormat="1" applyFont="1" applyFill="1" applyBorder="1" applyAlignment="1">
      <alignment horizontal="center"/>
    </xf>
    <xf numFmtId="43" fontId="10" fillId="0" borderId="6" xfId="2" applyFont="1" applyFill="1" applyBorder="1"/>
    <xf numFmtId="43" fontId="10" fillId="0" borderId="1" xfId="2" applyFont="1" applyFill="1" applyBorder="1"/>
    <xf numFmtId="43" fontId="10" fillId="0" borderId="5" xfId="2" applyFont="1" applyFill="1" applyBorder="1"/>
    <xf numFmtId="164" fontId="11" fillId="5" borderId="10" xfId="1" applyNumberFormat="1" applyFont="1" applyFill="1" applyBorder="1" applyAlignment="1">
      <alignment horizontal="center" textRotation="11"/>
    </xf>
    <xf numFmtId="164" fontId="11" fillId="5" borderId="11" xfId="1" applyNumberFormat="1" applyFont="1" applyFill="1" applyBorder="1" applyAlignment="1">
      <alignment horizontal="center" textRotation="11"/>
    </xf>
    <xf numFmtId="0" fontId="10" fillId="0" borderId="16" xfId="0" applyFont="1" applyFill="1" applyBorder="1" applyAlignment="1">
      <alignment horizontal="center" textRotation="19" wrapText="1"/>
    </xf>
    <xf numFmtId="0" fontId="10" fillId="0" borderId="13" xfId="0" applyFont="1" applyFill="1" applyBorder="1" applyAlignment="1">
      <alignment horizontal="center" textRotation="19" wrapText="1"/>
    </xf>
    <xf numFmtId="43" fontId="10" fillId="0" borderId="10" xfId="1" applyFont="1" applyFill="1" applyBorder="1" applyAlignment="1">
      <alignment horizontal="center"/>
    </xf>
    <xf numFmtId="43" fontId="10" fillId="0" borderId="11" xfId="1" applyFont="1" applyFill="1" applyBorder="1" applyAlignment="1">
      <alignment horizontal="center"/>
    </xf>
    <xf numFmtId="164" fontId="23" fillId="8" borderId="16" xfId="1" applyNumberFormat="1" applyFont="1" applyFill="1" applyBorder="1" applyAlignment="1">
      <alignment horizontal="center" vertical="center"/>
    </xf>
    <xf numFmtId="164" fontId="23" fillId="8" borderId="13" xfId="1" applyNumberFormat="1" applyFont="1" applyFill="1" applyBorder="1" applyAlignment="1">
      <alignment horizontal="center" vertical="center"/>
    </xf>
    <xf numFmtId="43" fontId="13" fillId="0" borderId="43" xfId="1" applyFont="1" applyFill="1" applyBorder="1" applyAlignment="1">
      <alignment horizontal="center"/>
    </xf>
    <xf numFmtId="43" fontId="13" fillId="0" borderId="37" xfId="1" applyFont="1" applyFill="1" applyBorder="1" applyAlignment="1">
      <alignment horizontal="center"/>
    </xf>
    <xf numFmtId="164" fontId="11" fillId="11" borderId="10" xfId="1" applyNumberFormat="1" applyFont="1" applyFill="1" applyBorder="1" applyAlignment="1">
      <alignment horizontal="center"/>
    </xf>
    <xf numFmtId="164" fontId="11" fillId="11" borderId="11" xfId="1" applyNumberFormat="1" applyFont="1" applyFill="1" applyBorder="1" applyAlignment="1">
      <alignment horizontal="center"/>
    </xf>
    <xf numFmtId="164" fontId="3" fillId="8" borderId="17" xfId="1" applyNumberFormat="1" applyFont="1" applyFill="1" applyBorder="1" applyAlignment="1">
      <alignment horizontal="center" textRotation="21"/>
    </xf>
    <xf numFmtId="164" fontId="3" fillId="8" borderId="18" xfId="1" applyNumberFormat="1" applyFont="1" applyFill="1" applyBorder="1" applyAlignment="1">
      <alignment horizontal="center" textRotation="21"/>
    </xf>
    <xf numFmtId="164" fontId="13" fillId="0" borderId="16" xfId="1" applyNumberFormat="1" applyFont="1" applyFill="1" applyBorder="1" applyAlignment="1">
      <alignment horizontal="right" vertical="center" textRotation="8"/>
    </xf>
    <xf numFmtId="164" fontId="13" fillId="0" borderId="13" xfId="1" applyNumberFormat="1" applyFont="1" applyFill="1" applyBorder="1" applyAlignment="1">
      <alignment horizontal="right" vertical="center" textRotation="8"/>
    </xf>
    <xf numFmtId="14" fontId="4" fillId="0" borderId="16" xfId="0" applyNumberFormat="1" applyFont="1" applyFill="1" applyBorder="1" applyAlignment="1">
      <alignment horizontal="center" vertical="center" textRotation="7"/>
    </xf>
    <xf numFmtId="14" fontId="4" fillId="0" borderId="13" xfId="0" applyNumberFormat="1" applyFont="1" applyFill="1" applyBorder="1" applyAlignment="1">
      <alignment horizontal="center" vertical="center" textRotation="7"/>
    </xf>
    <xf numFmtId="0" fontId="10" fillId="0" borderId="16" xfId="0" applyFont="1" applyFill="1" applyBorder="1" applyAlignment="1">
      <alignment horizontal="left" wrapText="1"/>
    </xf>
    <xf numFmtId="0" fontId="10" fillId="0" borderId="13" xfId="0" applyFont="1" applyFill="1" applyBorder="1" applyAlignment="1">
      <alignment horizontal="left" wrapText="1"/>
    </xf>
    <xf numFmtId="0" fontId="10" fillId="0" borderId="16" xfId="0" applyFont="1" applyFill="1" applyBorder="1" applyAlignment="1">
      <alignment horizontal="center" textRotation="10" wrapText="1"/>
    </xf>
    <xf numFmtId="0" fontId="10" fillId="0" borderId="13" xfId="0" applyFont="1" applyFill="1" applyBorder="1" applyAlignment="1">
      <alignment horizontal="center" textRotation="10" wrapText="1"/>
    </xf>
    <xf numFmtId="164" fontId="24" fillId="5" borderId="10" xfId="1" applyNumberFormat="1" applyFont="1" applyFill="1" applyBorder="1" applyAlignment="1">
      <alignment horizontal="center"/>
    </xf>
    <xf numFmtId="164" fontId="24" fillId="5" borderId="11" xfId="1" applyNumberFormat="1" applyFont="1" applyFill="1" applyBorder="1" applyAlignment="1">
      <alignment horizontal="center"/>
    </xf>
    <xf numFmtId="0" fontId="19" fillId="0" borderId="38" xfId="0" applyFont="1" applyFill="1" applyBorder="1" applyAlignment="1">
      <alignment horizontal="center" wrapText="1"/>
    </xf>
    <xf numFmtId="0" fontId="19" fillId="0" borderId="37" xfId="0" applyFont="1" applyFill="1" applyBorder="1" applyAlignment="1">
      <alignment horizontal="center" wrapText="1"/>
    </xf>
    <xf numFmtId="0" fontId="14" fillId="3" borderId="0" xfId="0" applyFont="1" applyFill="1" applyAlignment="1">
      <alignment horizontal="center" wrapText="1"/>
    </xf>
    <xf numFmtId="164" fontId="6" fillId="4" borderId="2" xfId="1" applyNumberFormat="1" applyFont="1" applyFill="1" applyBorder="1" applyAlignment="1">
      <alignment horizontal="right"/>
    </xf>
    <xf numFmtId="164" fontId="6" fillId="4" borderId="3" xfId="1" applyNumberFormat="1" applyFont="1" applyFill="1" applyBorder="1" applyAlignment="1">
      <alignment horizontal="right"/>
    </xf>
    <xf numFmtId="164" fontId="6" fillId="4" borderId="7" xfId="1" applyNumberFormat="1" applyFont="1" applyFill="1" applyBorder="1" applyAlignment="1">
      <alignment horizontal="right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43" fontId="10" fillId="5" borderId="1" xfId="1" applyFont="1" applyFill="1" applyBorder="1" applyAlignment="1">
      <alignment horizontal="center"/>
    </xf>
    <xf numFmtId="164" fontId="23" fillId="8" borderId="10" xfId="1" applyNumberFormat="1" applyFont="1" applyFill="1" applyBorder="1" applyAlignment="1">
      <alignment horizontal="center" vertical="center"/>
    </xf>
    <xf numFmtId="164" fontId="23" fillId="8" borderId="26" xfId="1" applyNumberFormat="1" applyFont="1" applyFill="1" applyBorder="1" applyAlignment="1">
      <alignment horizontal="center" vertical="center"/>
    </xf>
    <xf numFmtId="164" fontId="23" fillId="8" borderId="11" xfId="1" applyNumberFormat="1" applyFont="1" applyFill="1" applyBorder="1" applyAlignment="1">
      <alignment horizontal="center" vertical="center"/>
    </xf>
    <xf numFmtId="43" fontId="10" fillId="5" borderId="6" xfId="1" applyFont="1" applyFill="1" applyBorder="1" applyAlignment="1">
      <alignment horizontal="center" wrapText="1"/>
    </xf>
    <xf numFmtId="43" fontId="10" fillId="5" borderId="1" xfId="1" applyFont="1" applyFill="1" applyBorder="1" applyAlignment="1">
      <alignment horizontal="center" wrapText="1"/>
    </xf>
    <xf numFmtId="0" fontId="19" fillId="0" borderId="16" xfId="0" applyFont="1" applyFill="1" applyBorder="1" applyAlignment="1">
      <alignment horizontal="center" wrapText="1"/>
    </xf>
    <xf numFmtId="0" fontId="19" fillId="0" borderId="8" xfId="0" applyFont="1" applyFill="1" applyBorder="1" applyAlignment="1">
      <alignment horizontal="center" wrapText="1"/>
    </xf>
    <xf numFmtId="0" fontId="19" fillId="0" borderId="13" xfId="0" applyFont="1" applyFill="1" applyBorder="1" applyAlignment="1">
      <alignment horizontal="center" wrapText="1"/>
    </xf>
    <xf numFmtId="43" fontId="10" fillId="5" borderId="5" xfId="1" applyFont="1" applyFill="1" applyBorder="1" applyAlignment="1">
      <alignment horizontal="center"/>
    </xf>
    <xf numFmtId="14" fontId="15" fillId="0" borderId="10" xfId="1" applyNumberFormat="1" applyFont="1" applyFill="1" applyBorder="1" applyAlignment="1">
      <alignment horizontal="center"/>
    </xf>
    <xf numFmtId="14" fontId="15" fillId="0" borderId="26" xfId="1" applyNumberFormat="1" applyFont="1" applyFill="1" applyBorder="1" applyAlignment="1">
      <alignment horizontal="center"/>
    </xf>
    <xf numFmtId="14" fontId="15" fillId="0" borderId="11" xfId="1" applyNumberFormat="1" applyFont="1" applyFill="1" applyBorder="1" applyAlignment="1">
      <alignment horizontal="center"/>
    </xf>
    <xf numFmtId="43" fontId="15" fillId="0" borderId="11" xfId="1" applyFont="1" applyFill="1" applyBorder="1" applyAlignment="1">
      <alignment horizontal="center"/>
    </xf>
    <xf numFmtId="0" fontId="10" fillId="0" borderId="25" xfId="0" applyFont="1" applyFill="1" applyBorder="1" applyAlignment="1">
      <alignment horizontal="center" wrapText="1"/>
    </xf>
    <xf numFmtId="0" fontId="10" fillId="0" borderId="31" xfId="0" applyFont="1" applyFill="1" applyBorder="1" applyAlignment="1">
      <alignment horizontal="center" wrapText="1"/>
    </xf>
    <xf numFmtId="43" fontId="10" fillId="5" borderId="41" xfId="1" applyFont="1" applyFill="1" applyBorder="1" applyAlignment="1">
      <alignment horizontal="center"/>
    </xf>
    <xf numFmtId="43" fontId="10" fillId="5" borderId="42" xfId="1" applyFont="1" applyFill="1" applyBorder="1" applyAlignment="1">
      <alignment horizontal="center"/>
    </xf>
    <xf numFmtId="43" fontId="10" fillId="5" borderId="40" xfId="1" applyFont="1" applyFill="1" applyBorder="1" applyAlignment="1">
      <alignment horizontal="center"/>
    </xf>
    <xf numFmtId="43" fontId="10" fillId="5" borderId="38" xfId="1" applyFont="1" applyFill="1" applyBorder="1" applyAlignment="1">
      <alignment horizontal="center"/>
    </xf>
    <xf numFmtId="43" fontId="10" fillId="5" borderId="0" xfId="1" applyFont="1" applyFill="1" applyBorder="1" applyAlignment="1">
      <alignment horizontal="center"/>
    </xf>
    <xf numFmtId="43" fontId="10" fillId="5" borderId="9" xfId="1" applyFont="1" applyFill="1" applyBorder="1" applyAlignment="1">
      <alignment horizontal="center"/>
    </xf>
    <xf numFmtId="43" fontId="10" fillId="5" borderId="37" xfId="1" applyFont="1" applyFill="1" applyBorder="1" applyAlignment="1">
      <alignment horizontal="center"/>
    </xf>
    <xf numFmtId="43" fontId="10" fillId="5" borderId="21" xfId="1" applyFont="1" applyFill="1" applyBorder="1" applyAlignment="1">
      <alignment horizontal="center"/>
    </xf>
    <xf numFmtId="43" fontId="10" fillId="5" borderId="18" xfId="1" applyFont="1" applyFill="1" applyBorder="1" applyAlignment="1">
      <alignment horizontal="center"/>
    </xf>
    <xf numFmtId="164" fontId="24" fillId="5" borderId="26" xfId="1" applyNumberFormat="1" applyFont="1" applyFill="1" applyBorder="1" applyAlignment="1">
      <alignment horizontal="center"/>
    </xf>
    <xf numFmtId="14" fontId="15" fillId="0" borderId="29" xfId="1" applyNumberFormat="1" applyFont="1" applyFill="1" applyBorder="1" applyAlignment="1">
      <alignment horizontal="center"/>
    </xf>
    <xf numFmtId="14" fontId="15" fillId="0" borderId="30" xfId="1" applyNumberFormat="1" applyFont="1" applyFill="1" applyBorder="1" applyAlignment="1">
      <alignment horizontal="center"/>
    </xf>
    <xf numFmtId="14" fontId="15" fillId="0" borderId="32" xfId="1" applyNumberFormat="1" applyFont="1" applyFill="1" applyBorder="1" applyAlignment="1">
      <alignment horizontal="center"/>
    </xf>
    <xf numFmtId="43" fontId="10" fillId="5" borderId="4" xfId="1" applyFont="1" applyFill="1" applyBorder="1" applyAlignment="1">
      <alignment horizontal="center"/>
    </xf>
    <xf numFmtId="0" fontId="19" fillId="0" borderId="43" xfId="0" applyFont="1" applyFill="1" applyBorder="1" applyAlignment="1">
      <alignment horizontal="center" wrapText="1"/>
    </xf>
    <xf numFmtId="0" fontId="19" fillId="0" borderId="24" xfId="0" applyFont="1" applyFill="1" applyBorder="1" applyAlignment="1">
      <alignment horizontal="center" wrapText="1"/>
    </xf>
    <xf numFmtId="14" fontId="15" fillId="0" borderId="10" xfId="0" applyNumberFormat="1" applyFont="1" applyFill="1" applyBorder="1" applyAlignment="1">
      <alignment horizontal="center"/>
    </xf>
    <xf numFmtId="0" fontId="15" fillId="0" borderId="26" xfId="0" applyFont="1" applyFill="1" applyBorder="1" applyAlignment="1">
      <alignment horizontal="center"/>
    </xf>
    <xf numFmtId="0" fontId="15" fillId="0" borderId="11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 wrapText="1"/>
    </xf>
    <xf numFmtId="43" fontId="13" fillId="5" borderId="42" xfId="1" applyFont="1" applyFill="1" applyBorder="1" applyAlignment="1">
      <alignment horizontal="center"/>
    </xf>
    <xf numFmtId="43" fontId="13" fillId="5" borderId="45" xfId="1" applyFont="1" applyFill="1" applyBorder="1" applyAlignment="1">
      <alignment horizontal="center"/>
    </xf>
    <xf numFmtId="43" fontId="13" fillId="5" borderId="7" xfId="1" applyFont="1" applyFill="1" applyBorder="1" applyAlignment="1">
      <alignment horizontal="center"/>
    </xf>
    <xf numFmtId="43" fontId="13" fillId="5" borderId="46" xfId="1" applyFont="1" applyFill="1" applyBorder="1" applyAlignment="1">
      <alignment horizontal="center"/>
    </xf>
    <xf numFmtId="43" fontId="13" fillId="5" borderId="1" xfId="1" applyFont="1" applyFill="1" applyBorder="1" applyAlignment="1">
      <alignment horizontal="center"/>
    </xf>
    <xf numFmtId="0" fontId="10" fillId="5" borderId="42" xfId="0" applyFont="1" applyFill="1" applyBorder="1" applyAlignment="1">
      <alignment horizontal="center"/>
    </xf>
    <xf numFmtId="0" fontId="10" fillId="5" borderId="0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43" fontId="10" fillId="5" borderId="2" xfId="1" applyFont="1" applyFill="1" applyBorder="1" applyAlignment="1">
      <alignment horizontal="center"/>
    </xf>
    <xf numFmtId="43" fontId="10" fillId="5" borderId="3" xfId="1" applyFont="1" applyFill="1" applyBorder="1" applyAlignment="1">
      <alignment horizontal="center"/>
    </xf>
    <xf numFmtId="164" fontId="24" fillId="10" borderId="10" xfId="1" applyNumberFormat="1" applyFont="1" applyFill="1" applyBorder="1" applyAlignment="1">
      <alignment horizontal="center"/>
    </xf>
    <xf numFmtId="164" fontId="24" fillId="10" borderId="26" xfId="1" applyNumberFormat="1" applyFont="1" applyFill="1" applyBorder="1" applyAlignment="1">
      <alignment horizontal="center"/>
    </xf>
    <xf numFmtId="164" fontId="24" fillId="10" borderId="11" xfId="1" applyNumberFormat="1" applyFont="1" applyFill="1" applyBorder="1" applyAlignment="1">
      <alignment horizontal="center"/>
    </xf>
    <xf numFmtId="0" fontId="10" fillId="5" borderId="3" xfId="0" applyFont="1" applyFill="1" applyBorder="1" applyAlignment="1">
      <alignment horizontal="center"/>
    </xf>
    <xf numFmtId="43" fontId="13" fillId="5" borderId="2" xfId="1" applyFont="1" applyFill="1" applyBorder="1" applyAlignment="1">
      <alignment horizontal="center"/>
    </xf>
    <xf numFmtId="43" fontId="13" fillId="5" borderId="3" xfId="1" applyFont="1" applyFill="1" applyBorder="1" applyAlignment="1">
      <alignment horizontal="center"/>
    </xf>
    <xf numFmtId="43" fontId="10" fillId="5" borderId="4" xfId="1" applyFont="1" applyFill="1" applyBorder="1" applyAlignment="1">
      <alignment horizontal="center" wrapText="1"/>
    </xf>
    <xf numFmtId="43" fontId="13" fillId="5" borderId="41" xfId="1" applyFont="1" applyFill="1" applyBorder="1" applyAlignment="1">
      <alignment horizontal="center" wrapText="1"/>
    </xf>
    <xf numFmtId="43" fontId="13" fillId="5" borderId="42" xfId="1" applyFont="1" applyFill="1" applyBorder="1" applyAlignment="1">
      <alignment horizontal="center" wrapText="1"/>
    </xf>
    <xf numFmtId="43" fontId="13" fillId="5" borderId="38" xfId="1" applyFont="1" applyFill="1" applyBorder="1" applyAlignment="1">
      <alignment horizontal="center" wrapText="1"/>
    </xf>
    <xf numFmtId="43" fontId="13" fillId="5" borderId="0" xfId="1" applyFont="1" applyFill="1" applyBorder="1" applyAlignment="1">
      <alignment horizontal="center" wrapText="1"/>
    </xf>
    <xf numFmtId="43" fontId="13" fillId="5" borderId="24" xfId="1" applyFont="1" applyFill="1" applyBorder="1" applyAlignment="1">
      <alignment horizontal="center" wrapText="1"/>
    </xf>
    <xf numFmtId="43" fontId="13" fillId="5" borderId="7" xfId="1" applyFont="1" applyFill="1" applyBorder="1" applyAlignment="1">
      <alignment horizontal="center" wrapText="1"/>
    </xf>
    <xf numFmtId="43" fontId="11" fillId="5" borderId="28" xfId="1" applyFont="1" applyFill="1" applyBorder="1" applyAlignment="1">
      <alignment horizontal="center"/>
    </xf>
    <xf numFmtId="43" fontId="11" fillId="5" borderId="29" xfId="1" applyFont="1" applyFill="1" applyBorder="1" applyAlignment="1">
      <alignment horizontal="center"/>
    </xf>
    <xf numFmtId="43" fontId="11" fillId="5" borderId="25" xfId="1" applyFont="1" applyFill="1" applyBorder="1" applyAlignment="1">
      <alignment horizontal="center"/>
    </xf>
    <xf numFmtId="43" fontId="11" fillId="5" borderId="30" xfId="1" applyFont="1" applyFill="1" applyBorder="1" applyAlignment="1">
      <alignment horizontal="center"/>
    </xf>
    <xf numFmtId="43" fontId="11" fillId="5" borderId="31" xfId="1" applyFont="1" applyFill="1" applyBorder="1" applyAlignment="1">
      <alignment horizontal="center"/>
    </xf>
    <xf numFmtId="43" fontId="11" fillId="5" borderId="32" xfId="1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 wrapText="1"/>
    </xf>
    <xf numFmtId="0" fontId="10" fillId="0" borderId="26" xfId="0" applyFont="1" applyFill="1" applyBorder="1" applyAlignment="1">
      <alignment horizontal="center" wrapText="1"/>
    </xf>
    <xf numFmtId="0" fontId="10" fillId="0" borderId="11" xfId="0" applyFont="1" applyFill="1" applyBorder="1" applyAlignment="1">
      <alignment horizontal="center" wrapText="1"/>
    </xf>
    <xf numFmtId="43" fontId="10" fillId="5" borderId="44" xfId="1" applyFont="1" applyFill="1" applyBorder="1" applyAlignment="1">
      <alignment horizontal="center"/>
    </xf>
    <xf numFmtId="43" fontId="10" fillId="5" borderId="17" xfId="1" applyFont="1" applyFill="1" applyBorder="1" applyAlignment="1">
      <alignment horizontal="center"/>
    </xf>
    <xf numFmtId="43" fontId="10" fillId="5" borderId="7" xfId="1" applyFont="1" applyFill="1" applyBorder="1" applyAlignment="1">
      <alignment horizontal="center"/>
    </xf>
    <xf numFmtId="43" fontId="10" fillId="5" borderId="36" xfId="1" applyFont="1" applyFill="1" applyBorder="1" applyAlignment="1">
      <alignment horizontal="center"/>
    </xf>
    <xf numFmtId="43" fontId="13" fillId="5" borderId="1" xfId="1" applyFont="1" applyFill="1" applyBorder="1" applyAlignment="1">
      <alignment horizontal="center" wrapText="1"/>
    </xf>
    <xf numFmtId="164" fontId="13" fillId="8" borderId="10" xfId="1" applyNumberFormat="1" applyFont="1" applyFill="1" applyBorder="1" applyAlignment="1">
      <alignment horizontal="center" vertical="center"/>
    </xf>
    <xf numFmtId="164" fontId="13" fillId="8" borderId="26" xfId="1" applyNumberFormat="1" applyFont="1" applyFill="1" applyBorder="1" applyAlignment="1">
      <alignment horizontal="center" vertical="center"/>
    </xf>
    <xf numFmtId="164" fontId="13" fillId="8" borderId="11" xfId="1" applyNumberFormat="1" applyFont="1" applyFill="1" applyBorder="1" applyAlignment="1">
      <alignment horizontal="center" vertical="center"/>
    </xf>
    <xf numFmtId="164" fontId="11" fillId="5" borderId="10" xfId="1" applyNumberFormat="1" applyFont="1" applyFill="1" applyBorder="1" applyAlignment="1">
      <alignment horizontal="center"/>
    </xf>
    <xf numFmtId="164" fontId="11" fillId="5" borderId="26" xfId="1" applyNumberFormat="1" applyFont="1" applyFill="1" applyBorder="1" applyAlignment="1">
      <alignment horizontal="center"/>
    </xf>
    <xf numFmtId="164" fontId="11" fillId="5" borderId="11" xfId="1" applyNumberFormat="1" applyFont="1" applyFill="1" applyBorder="1" applyAlignment="1">
      <alignment horizontal="center"/>
    </xf>
    <xf numFmtId="43" fontId="10" fillId="5" borderId="47" xfId="1" applyFont="1" applyFill="1" applyBorder="1" applyAlignment="1">
      <alignment horizontal="center"/>
    </xf>
    <xf numFmtId="43" fontId="10" fillId="5" borderId="48" xfId="1" applyFont="1" applyFill="1" applyBorder="1" applyAlignment="1">
      <alignment horizontal="center"/>
    </xf>
    <xf numFmtId="43" fontId="10" fillId="5" borderId="25" xfId="1" applyFont="1" applyFill="1" applyBorder="1" applyAlignment="1">
      <alignment horizontal="center"/>
    </xf>
    <xf numFmtId="0" fontId="10" fillId="0" borderId="49" xfId="0" applyFont="1" applyFill="1" applyBorder="1" applyAlignment="1">
      <alignment wrapText="1"/>
    </xf>
    <xf numFmtId="43" fontId="10" fillId="5" borderId="50" xfId="1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164" fontId="11" fillId="3" borderId="10" xfId="0" applyNumberFormat="1" applyFont="1" applyFill="1" applyBorder="1" applyAlignment="1">
      <alignment horizontal="center"/>
    </xf>
    <xf numFmtId="164" fontId="11" fillId="3" borderId="26" xfId="0" applyNumberFormat="1" applyFont="1" applyFill="1" applyBorder="1" applyAlignment="1">
      <alignment horizontal="center"/>
    </xf>
    <xf numFmtId="164" fontId="11" fillId="3" borderId="11" xfId="0" applyNumberFormat="1" applyFont="1" applyFill="1" applyBorder="1" applyAlignment="1">
      <alignment horizontal="center"/>
    </xf>
    <xf numFmtId="43" fontId="5" fillId="5" borderId="43" xfId="1" applyFont="1" applyFill="1" applyBorder="1" applyAlignment="1">
      <alignment horizontal="center" textRotation="29"/>
    </xf>
    <xf numFmtId="43" fontId="5" fillId="5" borderId="17" xfId="1" applyFont="1" applyFill="1" applyBorder="1" applyAlignment="1">
      <alignment horizontal="center" textRotation="29"/>
    </xf>
    <xf numFmtId="43" fontId="5" fillId="5" borderId="37" xfId="1" applyFont="1" applyFill="1" applyBorder="1" applyAlignment="1">
      <alignment horizontal="center" textRotation="29"/>
    </xf>
    <xf numFmtId="43" fontId="5" fillId="5" borderId="18" xfId="1" applyFont="1" applyFill="1" applyBorder="1" applyAlignment="1">
      <alignment horizontal="center" textRotation="29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E145"/>
  <sheetViews>
    <sheetView tabSelected="1" workbookViewId="0">
      <pane ySplit="1" topLeftCell="A2" activePane="bottomLeft" state="frozen"/>
      <selection pane="bottomLeft" activeCell="D24" sqref="D24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60.109375" style="7" customWidth="1"/>
    <col min="5" max="5" width="19" style="7" customWidth="1"/>
    <col min="6" max="6" width="71.33203125" style="51" customWidth="1"/>
    <col min="7" max="7" width="11.21875" style="7" customWidth="1"/>
    <col min="8" max="8" width="13.21875" style="7" customWidth="1"/>
    <col min="9" max="9" width="12.21875" style="7" customWidth="1"/>
    <col min="10" max="10" width="32.5546875" style="7" customWidth="1"/>
    <col min="11" max="11" width="34.77734375" style="7" customWidth="1"/>
    <col min="12" max="12" width="10" style="7" customWidth="1"/>
    <col min="13" max="13" width="8.44140625" style="7" customWidth="1"/>
    <col min="14" max="14" width="11.5546875" style="7" customWidth="1"/>
    <col min="15" max="15" width="10" style="22" customWidth="1"/>
    <col min="16" max="17" width="10" style="7" customWidth="1"/>
    <col min="18" max="18" width="11.77734375" style="7" customWidth="1"/>
    <col min="19" max="19" width="10.21875" style="7" customWidth="1"/>
    <col min="20" max="20" width="9.21875" style="7" customWidth="1"/>
    <col min="21" max="21" width="10" style="22" customWidth="1"/>
    <col min="22" max="24" width="10" style="7" customWidth="1"/>
    <col min="25" max="25" width="9.6640625" style="7" customWidth="1"/>
    <col min="26" max="26" width="10" style="7" customWidth="1"/>
    <col min="27" max="27" width="10.5546875" style="7" customWidth="1"/>
    <col min="28" max="28" width="9.77734375" style="7" customWidth="1"/>
    <col min="29" max="29" width="10.21875" style="7" customWidth="1"/>
    <col min="30" max="30" width="9.21875" style="22" customWidth="1"/>
    <col min="31" max="31" width="9.77734375" style="7" customWidth="1"/>
    <col min="32" max="41" width="9.21875" style="7" customWidth="1"/>
    <col min="42" max="43" width="10.21875" style="7" customWidth="1"/>
    <col min="44" max="44" width="9.21875" style="7" customWidth="1"/>
    <col min="45" max="45" width="10" style="22" customWidth="1"/>
    <col min="46" max="46" width="18.5546875" style="22" customWidth="1"/>
    <col min="47" max="47" width="12.88671875" style="7" customWidth="1"/>
    <col min="48" max="48" width="14" style="46" customWidth="1"/>
    <col min="49" max="49" width="13.6640625" style="7" customWidth="1"/>
    <col min="50" max="50" width="11.21875" style="7" bestFit="1" customWidth="1"/>
    <col min="51" max="16384" width="8.88671875" style="7"/>
  </cols>
  <sheetData>
    <row r="1" spans="1:57" s="5" customFormat="1" ht="39.75" thickBot="1">
      <c r="A1" s="1" t="s">
        <v>1</v>
      </c>
      <c r="B1" s="1" t="s">
        <v>2</v>
      </c>
      <c r="C1" s="2" t="s">
        <v>3</v>
      </c>
      <c r="D1" s="10" t="s">
        <v>39</v>
      </c>
      <c r="E1" s="10" t="s">
        <v>38</v>
      </c>
      <c r="F1" s="50" t="s">
        <v>13</v>
      </c>
      <c r="G1" s="1" t="s">
        <v>14</v>
      </c>
      <c r="H1" s="1" t="s">
        <v>36</v>
      </c>
      <c r="I1" s="1" t="s">
        <v>9</v>
      </c>
      <c r="J1" s="3" t="s">
        <v>4</v>
      </c>
      <c r="K1" s="3" t="s">
        <v>10</v>
      </c>
      <c r="L1" s="86" t="s">
        <v>56</v>
      </c>
      <c r="M1" s="93" t="s">
        <v>57</v>
      </c>
      <c r="N1" s="11" t="s">
        <v>25</v>
      </c>
      <c r="O1" s="110" t="s">
        <v>5</v>
      </c>
      <c r="P1" s="11" t="s">
        <v>32</v>
      </c>
      <c r="Q1" s="12" t="s">
        <v>5</v>
      </c>
      <c r="R1" s="13" t="s">
        <v>16</v>
      </c>
      <c r="S1" s="13" t="s">
        <v>15</v>
      </c>
      <c r="T1" s="14" t="s">
        <v>17</v>
      </c>
      <c r="U1" s="110" t="s">
        <v>5</v>
      </c>
      <c r="V1" s="4" t="s">
        <v>49</v>
      </c>
      <c r="W1" s="13" t="s">
        <v>50</v>
      </c>
      <c r="X1" s="14" t="s">
        <v>51</v>
      </c>
      <c r="Y1" s="94" t="s">
        <v>58</v>
      </c>
      <c r="Z1" s="12" t="s">
        <v>5</v>
      </c>
      <c r="AA1" s="14" t="s">
        <v>18</v>
      </c>
      <c r="AB1" s="4" t="s">
        <v>11</v>
      </c>
      <c r="AC1" s="14" t="s">
        <v>19</v>
      </c>
      <c r="AD1" s="110" t="s">
        <v>5</v>
      </c>
      <c r="AE1" s="4" t="s">
        <v>11</v>
      </c>
      <c r="AF1" s="13" t="s">
        <v>52</v>
      </c>
      <c r="AG1" s="14" t="s">
        <v>19</v>
      </c>
      <c r="AH1" s="12" t="s">
        <v>5</v>
      </c>
      <c r="AI1" s="4" t="s">
        <v>53</v>
      </c>
      <c r="AJ1" s="4" t="s">
        <v>92</v>
      </c>
      <c r="AK1" s="12" t="s">
        <v>5</v>
      </c>
      <c r="AL1" s="4" t="s">
        <v>66</v>
      </c>
      <c r="AM1" s="12" t="s">
        <v>5</v>
      </c>
      <c r="AN1" s="14" t="s">
        <v>54</v>
      </c>
      <c r="AO1" s="12" t="s">
        <v>5</v>
      </c>
      <c r="AP1" s="1" t="s">
        <v>6</v>
      </c>
      <c r="AQ1" s="84" t="s">
        <v>5</v>
      </c>
      <c r="AR1" s="4" t="s">
        <v>7</v>
      </c>
      <c r="AS1" s="110" t="s">
        <v>5</v>
      </c>
      <c r="AT1" s="97" t="s">
        <v>8</v>
      </c>
      <c r="AU1" s="83" t="s">
        <v>55</v>
      </c>
      <c r="AV1" s="3" t="s">
        <v>8</v>
      </c>
      <c r="AW1" s="3" t="s">
        <v>8</v>
      </c>
      <c r="AX1" s="83" t="s">
        <v>59</v>
      </c>
    </row>
    <row r="2" spans="1:57" s="19" customFormat="1">
      <c r="A2" s="52"/>
      <c r="B2" s="52"/>
      <c r="C2" s="53"/>
      <c r="D2" s="54"/>
      <c r="E2" s="54"/>
      <c r="F2" s="55"/>
      <c r="G2" s="56"/>
      <c r="H2" s="56"/>
      <c r="I2" s="56"/>
      <c r="J2" s="55"/>
      <c r="K2" s="55"/>
      <c r="L2" s="48"/>
      <c r="M2" s="57"/>
      <c r="N2" s="48"/>
      <c r="O2" s="118"/>
      <c r="P2" s="48"/>
      <c r="Q2" s="48"/>
      <c r="R2" s="48"/>
      <c r="S2" s="48"/>
      <c r="T2" s="48"/>
      <c r="U2" s="98"/>
      <c r="V2" s="57"/>
      <c r="W2" s="57"/>
      <c r="X2" s="57"/>
      <c r="Y2" s="57"/>
      <c r="Z2" s="57"/>
      <c r="AA2" s="57"/>
      <c r="AB2" s="57"/>
      <c r="AC2" s="57"/>
      <c r="AD2" s="98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98"/>
      <c r="AT2" s="98"/>
      <c r="AU2" s="57"/>
      <c r="AV2" s="58"/>
      <c r="AW2" s="59"/>
    </row>
    <row r="3" spans="1:57" s="19" customFormat="1" ht="13.5" thickBot="1">
      <c r="A3" s="52"/>
      <c r="B3" s="52"/>
      <c r="C3" s="53"/>
      <c r="D3" s="54"/>
      <c r="E3" s="54"/>
      <c r="F3" s="55"/>
      <c r="G3" s="56"/>
      <c r="H3" s="56"/>
      <c r="I3" s="56"/>
      <c r="J3" s="55"/>
      <c r="K3" s="55"/>
      <c r="L3" s="60"/>
      <c r="M3" s="61"/>
      <c r="N3" s="60"/>
      <c r="O3" s="119"/>
      <c r="P3" s="60"/>
      <c r="Q3" s="60"/>
      <c r="R3" s="60"/>
      <c r="S3" s="60"/>
      <c r="T3" s="60"/>
      <c r="U3" s="99"/>
      <c r="V3" s="61"/>
      <c r="W3" s="61"/>
      <c r="X3" s="61"/>
      <c r="Y3" s="61"/>
      <c r="Z3" s="61"/>
      <c r="AA3" s="61"/>
      <c r="AB3" s="61"/>
      <c r="AC3" s="61"/>
      <c r="AD3" s="99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99"/>
      <c r="AT3" s="99"/>
      <c r="AU3" s="57"/>
      <c r="AV3" s="58"/>
      <c r="AW3" s="59"/>
    </row>
    <row r="4" spans="1:57" s="19" customFormat="1" ht="12.75" customHeight="1">
      <c r="A4" s="337" t="s">
        <v>37</v>
      </c>
      <c r="B4" s="339" t="s">
        <v>71</v>
      </c>
      <c r="C4" s="341">
        <v>37970</v>
      </c>
      <c r="D4" s="343" t="s">
        <v>28</v>
      </c>
      <c r="E4" s="77"/>
      <c r="F4" s="43" t="s">
        <v>29</v>
      </c>
      <c r="G4" s="37">
        <v>0</v>
      </c>
      <c r="H4" s="37">
        <v>0</v>
      </c>
      <c r="I4" s="37">
        <v>0</v>
      </c>
      <c r="J4" s="345"/>
      <c r="K4" s="327" t="s">
        <v>30</v>
      </c>
      <c r="L4" s="73">
        <v>896.1</v>
      </c>
      <c r="M4" s="6">
        <v>60.62</v>
      </c>
      <c r="N4" s="6">
        <v>835.48</v>
      </c>
      <c r="O4" s="115">
        <v>6878.12</v>
      </c>
      <c r="P4" s="73"/>
      <c r="Q4" s="73"/>
      <c r="R4" s="72">
        <v>0</v>
      </c>
      <c r="S4" s="72">
        <v>0</v>
      </c>
      <c r="T4" s="31"/>
      <c r="U4" s="117"/>
      <c r="V4" s="31"/>
      <c r="W4" s="31"/>
      <c r="X4" s="31"/>
      <c r="Y4" s="31"/>
      <c r="Z4" s="31"/>
      <c r="AA4" s="6">
        <v>261.69</v>
      </c>
      <c r="AB4" s="20">
        <v>183.42</v>
      </c>
      <c r="AC4" s="20">
        <v>183.42</v>
      </c>
      <c r="AD4" s="111">
        <v>2154.37</v>
      </c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39"/>
      <c r="AP4" s="446" t="s">
        <v>25</v>
      </c>
      <c r="AQ4" s="447"/>
      <c r="AR4" s="6">
        <v>573.79</v>
      </c>
      <c r="AS4" s="111">
        <v>4723.75</v>
      </c>
      <c r="AT4" s="100">
        <f>O4+U4+AD4+AS4</f>
        <v>13756.24</v>
      </c>
      <c r="AU4" s="329"/>
      <c r="AV4" s="325">
        <v>55646.22</v>
      </c>
      <c r="AW4" s="59"/>
    </row>
    <row r="5" spans="1:57" s="19" customFormat="1" ht="15.75" customHeight="1" thickBot="1">
      <c r="A5" s="338"/>
      <c r="B5" s="340"/>
      <c r="C5" s="342"/>
      <c r="D5" s="344"/>
      <c r="E5" s="78"/>
      <c r="F5" s="78" t="s">
        <v>27</v>
      </c>
      <c r="G5" s="40">
        <v>97224</v>
      </c>
      <c r="H5" s="38">
        <v>0</v>
      </c>
      <c r="I5" s="38">
        <v>0</v>
      </c>
      <c r="J5" s="346"/>
      <c r="K5" s="328"/>
      <c r="L5" s="80">
        <v>2544.17</v>
      </c>
      <c r="M5" s="38">
        <v>0</v>
      </c>
      <c r="N5" s="80">
        <v>2544.17</v>
      </c>
      <c r="O5" s="120">
        <v>20944.990000000002</v>
      </c>
      <c r="P5" s="80"/>
      <c r="Q5" s="80"/>
      <c r="R5" s="74">
        <v>0</v>
      </c>
      <c r="S5" s="74">
        <v>0</v>
      </c>
      <c r="T5" s="36">
        <v>753.49</v>
      </c>
      <c r="U5" s="112">
        <v>6203.14</v>
      </c>
      <c r="V5" s="36"/>
      <c r="W5" s="36"/>
      <c r="X5" s="36"/>
      <c r="Y5" s="36"/>
      <c r="Z5" s="36"/>
      <c r="AA5" s="36">
        <v>241.36</v>
      </c>
      <c r="AB5" s="35"/>
      <c r="AC5" s="36">
        <v>114.36</v>
      </c>
      <c r="AD5" s="112">
        <v>1987.01</v>
      </c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448"/>
      <c r="AQ5" s="449"/>
      <c r="AR5" s="36">
        <v>1549.32</v>
      </c>
      <c r="AS5" s="112">
        <v>12754.84</v>
      </c>
      <c r="AT5" s="101">
        <f>O5+U5+AD5+AS5</f>
        <v>41889.979999999996</v>
      </c>
      <c r="AU5" s="330"/>
      <c r="AV5" s="326"/>
      <c r="AW5" s="59"/>
    </row>
    <row r="6" spans="1:57" s="19" customFormat="1">
      <c r="A6" s="52"/>
      <c r="B6" s="52"/>
      <c r="C6" s="53"/>
      <c r="D6" s="54"/>
      <c r="E6" s="54"/>
      <c r="F6" s="55"/>
      <c r="G6" s="56"/>
      <c r="H6" s="56"/>
      <c r="I6" s="56"/>
      <c r="J6" s="55"/>
      <c r="K6" s="55"/>
      <c r="L6" s="48"/>
      <c r="M6" s="57"/>
      <c r="N6" s="48"/>
      <c r="O6" s="118"/>
      <c r="P6" s="48"/>
      <c r="Q6" s="48"/>
      <c r="R6" s="48"/>
      <c r="S6" s="48"/>
      <c r="T6" s="48"/>
      <c r="U6" s="98"/>
      <c r="V6" s="57"/>
      <c r="W6" s="57"/>
      <c r="X6" s="57"/>
      <c r="Y6" s="57"/>
      <c r="Z6" s="57"/>
      <c r="AA6" s="57"/>
      <c r="AB6" s="57"/>
      <c r="AC6" s="57"/>
      <c r="AD6" s="98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98"/>
      <c r="AT6" s="98"/>
      <c r="AU6" s="57"/>
      <c r="AV6" s="95"/>
    </row>
    <row r="7" spans="1:57" s="88" customFormat="1">
      <c r="A7" s="125"/>
      <c r="B7" s="125"/>
      <c r="C7" s="126"/>
      <c r="D7" s="127"/>
      <c r="E7" s="127"/>
      <c r="F7" s="128"/>
      <c r="G7" s="129"/>
      <c r="H7" s="129"/>
      <c r="I7" s="129"/>
      <c r="J7" s="128"/>
      <c r="K7" s="128"/>
      <c r="L7" s="130"/>
      <c r="M7" s="131"/>
      <c r="N7" s="130"/>
      <c r="O7" s="132"/>
      <c r="P7" s="130"/>
      <c r="Q7" s="130"/>
      <c r="R7" s="130"/>
      <c r="S7" s="130"/>
      <c r="T7" s="130"/>
      <c r="U7" s="133"/>
      <c r="V7" s="131"/>
      <c r="W7" s="131"/>
      <c r="X7" s="131"/>
      <c r="Y7" s="131"/>
      <c r="Z7" s="131"/>
      <c r="AA7" s="131"/>
      <c r="AB7" s="131"/>
      <c r="AC7" s="131"/>
      <c r="AD7" s="133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3"/>
      <c r="AT7" s="133"/>
      <c r="AU7" s="131"/>
      <c r="AV7" s="134"/>
      <c r="AW7" s="135"/>
    </row>
    <row r="8" spans="1:57" s="19" customFormat="1" ht="13.5" thickBot="1">
      <c r="A8" s="136"/>
      <c r="B8" s="136"/>
      <c r="C8" s="137"/>
      <c r="D8" s="138"/>
      <c r="E8" s="138"/>
      <c r="F8" s="139"/>
      <c r="G8" s="140"/>
      <c r="H8" s="140"/>
      <c r="I8" s="140"/>
      <c r="J8" s="139"/>
      <c r="K8" s="139"/>
      <c r="L8" s="60"/>
      <c r="M8" s="61"/>
      <c r="N8" s="60"/>
      <c r="O8" s="119"/>
      <c r="P8" s="60"/>
      <c r="Q8" s="60"/>
      <c r="R8" s="60"/>
      <c r="S8" s="60"/>
      <c r="T8" s="60"/>
      <c r="U8" s="99"/>
      <c r="V8" s="61"/>
      <c r="W8" s="61"/>
      <c r="X8" s="61"/>
      <c r="Y8" s="61"/>
      <c r="Z8" s="61"/>
      <c r="AA8" s="61"/>
      <c r="AB8" s="61"/>
      <c r="AC8" s="61"/>
      <c r="AD8" s="99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99"/>
      <c r="AT8" s="98"/>
      <c r="AU8" s="57"/>
      <c r="AV8" s="95"/>
    </row>
    <row r="9" spans="1:57" s="19" customFormat="1" ht="15" customHeight="1">
      <c r="A9" s="331" t="s">
        <v>60</v>
      </c>
      <c r="B9" s="163" t="s">
        <v>71</v>
      </c>
      <c r="C9" s="141">
        <v>33008</v>
      </c>
      <c r="D9" s="142" t="s">
        <v>94</v>
      </c>
      <c r="E9" s="143" t="s">
        <v>42</v>
      </c>
      <c r="F9" s="142" t="s">
        <v>61</v>
      </c>
      <c r="G9" s="37"/>
      <c r="H9" s="37"/>
      <c r="I9" s="37"/>
      <c r="J9" s="333"/>
      <c r="K9" s="422" t="s">
        <v>63</v>
      </c>
      <c r="L9" s="302">
        <v>404.31</v>
      </c>
      <c r="M9" s="6">
        <v>133.53</v>
      </c>
      <c r="N9" s="6">
        <v>270.79000000000002</v>
      </c>
      <c r="O9" s="115">
        <v>100491</v>
      </c>
      <c r="P9" s="155"/>
      <c r="Q9" s="155"/>
      <c r="R9" s="148"/>
      <c r="S9" s="29"/>
      <c r="T9" s="148"/>
      <c r="U9" s="117"/>
      <c r="V9" s="31"/>
      <c r="W9" s="31"/>
      <c r="X9" s="31"/>
      <c r="Y9" s="31"/>
      <c r="Z9" s="31"/>
      <c r="AA9" s="6"/>
      <c r="AB9" s="20"/>
      <c r="AC9" s="20"/>
      <c r="AD9" s="111"/>
      <c r="AE9" s="6"/>
      <c r="AF9" s="6"/>
      <c r="AG9" s="6"/>
      <c r="AH9" s="6"/>
      <c r="AI9" s="6"/>
      <c r="AJ9" s="6">
        <v>18.63</v>
      </c>
      <c r="AK9" s="6">
        <v>6915</v>
      </c>
      <c r="AL9" s="31"/>
      <c r="AM9" s="31"/>
      <c r="AN9" s="6">
        <v>78.86</v>
      </c>
      <c r="AO9" s="165">
        <v>29264</v>
      </c>
      <c r="AP9" s="416" t="s">
        <v>25</v>
      </c>
      <c r="AQ9" s="417"/>
      <c r="AR9" s="166">
        <v>270.79000000000002</v>
      </c>
      <c r="AS9" s="158">
        <v>200983</v>
      </c>
      <c r="AT9" s="335">
        <f>SUM(AS9:AS10)</f>
        <v>239864</v>
      </c>
      <c r="AU9" s="367">
        <v>46100</v>
      </c>
      <c r="AV9" s="95"/>
      <c r="AW9" s="87" t="s">
        <v>64</v>
      </c>
      <c r="AX9" s="87"/>
      <c r="AY9" s="87"/>
      <c r="AZ9" s="87"/>
      <c r="BA9" s="87"/>
      <c r="BB9" s="87"/>
      <c r="BC9" s="87"/>
      <c r="BD9" s="87"/>
      <c r="BE9" s="87"/>
    </row>
    <row r="10" spans="1:57" s="19" customFormat="1" ht="15.75" customHeight="1" thickBot="1">
      <c r="A10" s="332"/>
      <c r="B10" s="164"/>
      <c r="C10" s="144"/>
      <c r="D10" s="147" t="s">
        <v>62</v>
      </c>
      <c r="E10" s="146" t="s">
        <v>42</v>
      </c>
      <c r="F10" s="145" t="s">
        <v>96</v>
      </c>
      <c r="G10" s="38"/>
      <c r="H10" s="146" t="s">
        <v>42</v>
      </c>
      <c r="I10" s="147" t="s">
        <v>62</v>
      </c>
      <c r="J10" s="334"/>
      <c r="K10" s="423"/>
      <c r="L10" s="298">
        <v>52.38</v>
      </c>
      <c r="M10" s="147" t="s">
        <v>62</v>
      </c>
      <c r="N10" s="149">
        <v>52.38</v>
      </c>
      <c r="O10" s="150">
        <v>19440</v>
      </c>
      <c r="P10" s="156"/>
      <c r="Q10" s="156"/>
      <c r="R10" s="151"/>
      <c r="S10" s="152"/>
      <c r="T10" s="151"/>
      <c r="U10" s="153"/>
      <c r="V10" s="35"/>
      <c r="W10" s="35"/>
      <c r="X10" s="35"/>
      <c r="Y10" s="35"/>
      <c r="Z10" s="35"/>
      <c r="AA10" s="36"/>
      <c r="AB10" s="154"/>
      <c r="AC10" s="154"/>
      <c r="AD10" s="112"/>
      <c r="AE10" s="36"/>
      <c r="AF10" s="36"/>
      <c r="AG10" s="224"/>
      <c r="AH10" s="224"/>
      <c r="AI10" s="36"/>
      <c r="AJ10" s="36">
        <v>3.36</v>
      </c>
      <c r="AK10" s="36">
        <v>1247</v>
      </c>
      <c r="AL10" s="35"/>
      <c r="AM10" s="35"/>
      <c r="AN10" s="36">
        <v>15.63</v>
      </c>
      <c r="AO10" s="161">
        <v>5799</v>
      </c>
      <c r="AP10" s="418"/>
      <c r="AQ10" s="419"/>
      <c r="AR10" s="162">
        <v>52.38</v>
      </c>
      <c r="AS10" s="101">
        <v>38881</v>
      </c>
      <c r="AT10" s="336"/>
      <c r="AU10" s="370"/>
      <c r="AV10" s="95"/>
      <c r="AW10" s="87"/>
      <c r="AX10" s="87"/>
      <c r="AY10" s="87"/>
      <c r="AZ10" s="87"/>
      <c r="BA10" s="87"/>
      <c r="BB10" s="87"/>
      <c r="BC10" s="87"/>
      <c r="BD10" s="87"/>
      <c r="BE10" s="87"/>
    </row>
    <row r="11" spans="1:57" s="59" customFormat="1" ht="16.5" thickBot="1">
      <c r="A11" s="358" t="s">
        <v>65</v>
      </c>
      <c r="B11" s="167" t="s">
        <v>71</v>
      </c>
      <c r="C11" s="168">
        <v>43521</v>
      </c>
      <c r="D11" s="170" t="s">
        <v>68</v>
      </c>
      <c r="E11" s="207"/>
      <c r="F11" s="169" t="s">
        <v>67</v>
      </c>
      <c r="G11" s="171">
        <v>29425</v>
      </c>
      <c r="H11" s="171">
        <v>29425</v>
      </c>
      <c r="I11" s="172"/>
      <c r="J11" s="303"/>
      <c r="K11" s="423"/>
      <c r="L11" s="304">
        <v>570.4</v>
      </c>
      <c r="M11" s="208">
        <v>374.98</v>
      </c>
      <c r="N11" s="80">
        <v>195.41759999999999</v>
      </c>
      <c r="O11" s="120">
        <v>720.18748353370086</v>
      </c>
      <c r="P11" s="174"/>
      <c r="Q11" s="174"/>
      <c r="R11" s="174"/>
      <c r="S11" s="175"/>
      <c r="T11" s="175"/>
      <c r="U11" s="176"/>
      <c r="V11" s="173"/>
      <c r="W11" s="209"/>
      <c r="X11" s="210"/>
      <c r="Y11" s="211"/>
      <c r="Z11" s="211"/>
      <c r="AA11" s="173"/>
      <c r="AB11" s="209"/>
      <c r="AC11" s="210"/>
      <c r="AD11" s="211"/>
      <c r="AE11" s="211"/>
      <c r="AF11" s="218"/>
      <c r="AG11" s="160"/>
      <c r="AH11" s="160"/>
      <c r="AI11" s="222"/>
      <c r="AJ11" s="80">
        <v>3</v>
      </c>
      <c r="AK11" s="120">
        <v>11.056130310683923</v>
      </c>
      <c r="AL11" s="177">
        <f t="shared" ref="AL11:AL13" si="0">AJ11+AK11</f>
        <v>14.056130310683923</v>
      </c>
      <c r="AM11" s="204">
        <v>92.715234634687278</v>
      </c>
      <c r="AN11" s="204">
        <v>72.116999999999976</v>
      </c>
      <c r="AO11" s="178">
        <v>265.77831653853053</v>
      </c>
      <c r="AP11" s="418"/>
      <c r="AQ11" s="419"/>
      <c r="AR11" s="226">
        <v>195.41759999999999</v>
      </c>
      <c r="AS11" s="179">
        <v>1440.3749670674017</v>
      </c>
      <c r="AT11" s="180">
        <f t="shared" ref="AT11:AT13" si="1">AS11</f>
        <v>1440.3749670674017</v>
      </c>
      <c r="AU11" s="367">
        <v>46152</v>
      </c>
      <c r="AV11" s="181">
        <f>AT11</f>
        <v>1440.3749670674017</v>
      </c>
      <c r="AW11" s="443">
        <f>AV11+AV12</f>
        <v>3627.926994356636</v>
      </c>
    </row>
    <row r="12" spans="1:57" s="59" customFormat="1" ht="15.75" customHeight="1">
      <c r="A12" s="359"/>
      <c r="B12" s="182" t="s">
        <v>71</v>
      </c>
      <c r="C12" s="183">
        <v>43521</v>
      </c>
      <c r="D12" s="184" t="s">
        <v>69</v>
      </c>
      <c r="E12" s="205"/>
      <c r="F12" s="184" t="s">
        <v>69</v>
      </c>
      <c r="G12" s="185">
        <v>25000</v>
      </c>
      <c r="H12" s="185">
        <v>25000</v>
      </c>
      <c r="I12" s="172"/>
      <c r="J12" s="349"/>
      <c r="K12" s="423"/>
      <c r="L12" s="302">
        <v>559.91199999999992</v>
      </c>
      <c r="M12" s="73">
        <v>331.08</v>
      </c>
      <c r="N12" s="79">
        <v>228.83199999999994</v>
      </c>
      <c r="O12" s="124">
        <v>843.33213708480685</v>
      </c>
      <c r="P12" s="187"/>
      <c r="Q12" s="187"/>
      <c r="R12" s="187"/>
      <c r="S12" s="188"/>
      <c r="T12" s="188"/>
      <c r="U12" s="189"/>
      <c r="V12" s="186"/>
      <c r="W12" s="212"/>
      <c r="X12" s="213"/>
      <c r="Y12" s="214"/>
      <c r="Z12" s="214"/>
      <c r="AA12" s="186"/>
      <c r="AB12" s="212"/>
      <c r="AC12" s="213"/>
      <c r="AD12" s="214"/>
      <c r="AE12" s="214"/>
      <c r="AF12" s="219"/>
      <c r="AG12" s="225"/>
      <c r="AH12" s="225"/>
      <c r="AI12" s="220"/>
      <c r="AJ12" s="79">
        <v>4</v>
      </c>
      <c r="AK12" s="124">
        <v>14.74150708091188</v>
      </c>
      <c r="AL12" s="190">
        <f t="shared" si="0"/>
        <v>18.74150708091188</v>
      </c>
      <c r="AM12" s="191">
        <v>109.20508445539528</v>
      </c>
      <c r="AN12" s="191">
        <v>84.69</v>
      </c>
      <c r="AO12" s="192">
        <v>312.11455867060681</v>
      </c>
      <c r="AP12" s="418"/>
      <c r="AQ12" s="419"/>
      <c r="AR12" s="193">
        <v>228.83199999999994</v>
      </c>
      <c r="AS12" s="194">
        <v>1686.6642741696137</v>
      </c>
      <c r="AT12" s="195">
        <f t="shared" si="1"/>
        <v>1686.6642741696137</v>
      </c>
      <c r="AU12" s="368"/>
      <c r="AV12" s="347">
        <f>SUM(AT12:AT13)</f>
        <v>2187.5520272892345</v>
      </c>
      <c r="AW12" s="444"/>
    </row>
    <row r="13" spans="1:57" s="59" customFormat="1" ht="16.5" customHeight="1" thickBot="1">
      <c r="A13" s="359"/>
      <c r="B13" s="196"/>
      <c r="C13" s="168"/>
      <c r="D13" s="147" t="s">
        <v>62</v>
      </c>
      <c r="E13" s="206"/>
      <c r="F13" s="145" t="s">
        <v>96</v>
      </c>
      <c r="G13" s="171">
        <v>1467.35</v>
      </c>
      <c r="H13" s="147" t="s">
        <v>62</v>
      </c>
      <c r="I13" s="172"/>
      <c r="J13" s="350"/>
      <c r="K13" s="423"/>
      <c r="L13" s="305">
        <v>67.95611199999999</v>
      </c>
      <c r="M13" s="197" t="s">
        <v>62</v>
      </c>
      <c r="N13" s="149">
        <v>67.95611199999999</v>
      </c>
      <c r="O13" s="150">
        <v>250.44387655981041</v>
      </c>
      <c r="P13" s="198"/>
      <c r="Q13" s="198"/>
      <c r="R13" s="198"/>
      <c r="S13" s="152"/>
      <c r="T13" s="152"/>
      <c r="U13" s="153"/>
      <c r="V13" s="159"/>
      <c r="W13" s="215"/>
      <c r="X13" s="216"/>
      <c r="Y13" s="217"/>
      <c r="Z13" s="217"/>
      <c r="AA13" s="159"/>
      <c r="AB13" s="215"/>
      <c r="AC13" s="216"/>
      <c r="AD13" s="217"/>
      <c r="AE13" s="217"/>
      <c r="AF13" s="221"/>
      <c r="AG13" s="160"/>
      <c r="AH13" s="160"/>
      <c r="AI13" s="223"/>
      <c r="AJ13" s="149">
        <v>3</v>
      </c>
      <c r="AK13" s="150">
        <v>11.056130310683923</v>
      </c>
      <c r="AL13" s="199">
        <f t="shared" si="0"/>
        <v>14.056130310683923</v>
      </c>
      <c r="AM13" s="200">
        <v>41.340021069199437</v>
      </c>
      <c r="AN13" s="200">
        <v>21.03246</v>
      </c>
      <c r="AO13" s="201">
        <v>77.512539504748972</v>
      </c>
      <c r="AP13" s="418"/>
      <c r="AQ13" s="419"/>
      <c r="AR13" s="227">
        <v>67.95611199999999</v>
      </c>
      <c r="AS13" s="202">
        <v>500.88775311962081</v>
      </c>
      <c r="AT13" s="203">
        <f t="shared" si="1"/>
        <v>500.88775311962081</v>
      </c>
      <c r="AU13" s="369"/>
      <c r="AV13" s="348"/>
      <c r="AW13" s="444"/>
    </row>
    <row r="14" spans="1:57" s="19" customFormat="1" ht="15.75" customHeight="1">
      <c r="A14" s="359"/>
      <c r="B14" s="232" t="s">
        <v>71</v>
      </c>
      <c r="C14" s="233">
        <v>44061</v>
      </c>
      <c r="D14" s="261" t="s">
        <v>62</v>
      </c>
      <c r="E14" s="262"/>
      <c r="F14" s="263" t="s">
        <v>85</v>
      </c>
      <c r="G14" s="237"/>
      <c r="H14" s="261" t="s">
        <v>62</v>
      </c>
      <c r="I14" s="264"/>
      <c r="J14" s="387"/>
      <c r="K14" s="423"/>
      <c r="L14" s="425" t="s">
        <v>132</v>
      </c>
      <c r="M14" s="425"/>
      <c r="N14" s="426"/>
      <c r="O14" s="425" t="s">
        <v>132</v>
      </c>
      <c r="P14" s="425"/>
      <c r="Q14" s="426"/>
      <c r="R14" s="425" t="s">
        <v>132</v>
      </c>
      <c r="S14" s="425"/>
      <c r="T14" s="426"/>
      <c r="U14" s="425" t="s">
        <v>132</v>
      </c>
      <c r="V14" s="425"/>
      <c r="W14" s="426"/>
      <c r="X14" s="425" t="s">
        <v>132</v>
      </c>
      <c r="Y14" s="425"/>
      <c r="Z14" s="426"/>
      <c r="AA14" s="425" t="s">
        <v>132</v>
      </c>
      <c r="AB14" s="425"/>
      <c r="AC14" s="426"/>
      <c r="AD14" s="425" t="s">
        <v>132</v>
      </c>
      <c r="AE14" s="425"/>
      <c r="AF14" s="426"/>
      <c r="AG14" s="425" t="s">
        <v>132</v>
      </c>
      <c r="AH14" s="425"/>
      <c r="AI14" s="426"/>
      <c r="AJ14" s="425" t="s">
        <v>132</v>
      </c>
      <c r="AK14" s="425"/>
      <c r="AL14" s="426"/>
      <c r="AM14" s="425" t="s">
        <v>132</v>
      </c>
      <c r="AN14" s="425"/>
      <c r="AO14" s="426"/>
      <c r="AP14" s="418"/>
      <c r="AQ14" s="419"/>
      <c r="AR14" s="425" t="s">
        <v>132</v>
      </c>
      <c r="AS14" s="425"/>
      <c r="AT14" s="426"/>
      <c r="AU14" s="389">
        <v>46148</v>
      </c>
      <c r="AV14" s="403">
        <f>AT14+AT15+AT16+AT19+AT25+AT26+AT29+AT32+AT33+AT34+AT35</f>
        <v>0</v>
      </c>
      <c r="AW14" s="444"/>
    </row>
    <row r="15" spans="1:57" s="19" customFormat="1" ht="15.75" customHeight="1">
      <c r="A15" s="359"/>
      <c r="B15" s="239"/>
      <c r="C15" s="240"/>
      <c r="D15" s="229" t="s">
        <v>62</v>
      </c>
      <c r="E15" s="265"/>
      <c r="F15" s="17" t="s">
        <v>96</v>
      </c>
      <c r="G15" s="242"/>
      <c r="H15" s="229" t="s">
        <v>62</v>
      </c>
      <c r="I15" s="265"/>
      <c r="J15" s="349"/>
      <c r="K15" s="423"/>
      <c r="L15" s="377"/>
      <c r="M15" s="377"/>
      <c r="N15" s="378"/>
      <c r="O15" s="377"/>
      <c r="P15" s="377"/>
      <c r="Q15" s="378"/>
      <c r="R15" s="377"/>
      <c r="S15" s="377"/>
      <c r="T15" s="378"/>
      <c r="U15" s="377"/>
      <c r="V15" s="377"/>
      <c r="W15" s="378"/>
      <c r="X15" s="377"/>
      <c r="Y15" s="377"/>
      <c r="Z15" s="378"/>
      <c r="AA15" s="377"/>
      <c r="AB15" s="377"/>
      <c r="AC15" s="378"/>
      <c r="AD15" s="377"/>
      <c r="AE15" s="377"/>
      <c r="AF15" s="378"/>
      <c r="AG15" s="377"/>
      <c r="AH15" s="377"/>
      <c r="AI15" s="378"/>
      <c r="AJ15" s="377"/>
      <c r="AK15" s="377"/>
      <c r="AL15" s="378"/>
      <c r="AM15" s="377"/>
      <c r="AN15" s="377"/>
      <c r="AO15" s="378"/>
      <c r="AP15" s="418"/>
      <c r="AQ15" s="419"/>
      <c r="AR15" s="377"/>
      <c r="AS15" s="377"/>
      <c r="AT15" s="378"/>
      <c r="AU15" s="390"/>
      <c r="AV15" s="404"/>
      <c r="AW15" s="444"/>
    </row>
    <row r="16" spans="1:57" s="19" customFormat="1" ht="15.75" customHeight="1">
      <c r="A16" s="359"/>
      <c r="B16" s="239"/>
      <c r="C16" s="240"/>
      <c r="D16" s="266" t="s">
        <v>86</v>
      </c>
      <c r="E16" s="265"/>
      <c r="F16" s="17" t="s">
        <v>97</v>
      </c>
      <c r="G16" s="242">
        <v>31100.43</v>
      </c>
      <c r="H16" s="16">
        <v>535.30999999999995</v>
      </c>
      <c r="I16" s="265"/>
      <c r="J16" s="388"/>
      <c r="K16" s="423"/>
      <c r="L16" s="427"/>
      <c r="M16" s="427"/>
      <c r="N16" s="428"/>
      <c r="O16" s="427"/>
      <c r="P16" s="427"/>
      <c r="Q16" s="428"/>
      <c r="R16" s="427"/>
      <c r="S16" s="427"/>
      <c r="T16" s="428"/>
      <c r="U16" s="427"/>
      <c r="V16" s="427"/>
      <c r="W16" s="428"/>
      <c r="X16" s="427"/>
      <c r="Y16" s="427"/>
      <c r="Z16" s="428"/>
      <c r="AA16" s="427"/>
      <c r="AB16" s="427"/>
      <c r="AC16" s="428"/>
      <c r="AD16" s="427"/>
      <c r="AE16" s="427"/>
      <c r="AF16" s="428"/>
      <c r="AG16" s="427"/>
      <c r="AH16" s="427"/>
      <c r="AI16" s="428"/>
      <c r="AJ16" s="427"/>
      <c r="AK16" s="427"/>
      <c r="AL16" s="428"/>
      <c r="AM16" s="427"/>
      <c r="AN16" s="427"/>
      <c r="AO16" s="428"/>
      <c r="AP16" s="418"/>
      <c r="AQ16" s="419"/>
      <c r="AR16" s="427"/>
      <c r="AS16" s="427"/>
      <c r="AT16" s="428"/>
      <c r="AU16" s="390"/>
      <c r="AV16" s="404"/>
      <c r="AW16" s="444"/>
    </row>
    <row r="17" spans="1:49" s="19" customFormat="1" ht="15.75" customHeight="1">
      <c r="A17" s="359"/>
      <c r="B17" s="239"/>
      <c r="C17" s="240"/>
      <c r="D17" s="228" t="s">
        <v>62</v>
      </c>
      <c r="E17" s="265"/>
      <c r="F17" s="17" t="s">
        <v>98</v>
      </c>
      <c r="G17" s="242">
        <f>10*72</f>
        <v>720</v>
      </c>
      <c r="H17" s="228" t="s">
        <v>62</v>
      </c>
      <c r="I17" s="265"/>
      <c r="J17" s="267"/>
      <c r="K17" s="423"/>
      <c r="L17" s="386" t="s">
        <v>133</v>
      </c>
      <c r="M17" s="357"/>
      <c r="N17" s="357"/>
      <c r="O17" s="386" t="s">
        <v>133</v>
      </c>
      <c r="P17" s="357"/>
      <c r="Q17" s="357"/>
      <c r="R17" s="386" t="s">
        <v>133</v>
      </c>
      <c r="S17" s="357"/>
      <c r="T17" s="357"/>
      <c r="U17" s="386" t="s">
        <v>133</v>
      </c>
      <c r="V17" s="357"/>
      <c r="W17" s="357"/>
      <c r="X17" s="357" t="s">
        <v>133</v>
      </c>
      <c r="Y17" s="357"/>
      <c r="Z17" s="357"/>
      <c r="AA17" s="357"/>
      <c r="AB17" s="357"/>
      <c r="AC17" s="401" t="s">
        <v>133</v>
      </c>
      <c r="AD17" s="402"/>
      <c r="AE17" s="402"/>
      <c r="AF17" s="402"/>
      <c r="AG17" s="402"/>
      <c r="AH17" s="402"/>
      <c r="AI17" s="386"/>
      <c r="AJ17" s="401" t="s">
        <v>133</v>
      </c>
      <c r="AK17" s="402"/>
      <c r="AL17" s="402"/>
      <c r="AM17" s="402"/>
      <c r="AN17" s="402"/>
      <c r="AO17" s="402"/>
      <c r="AP17" s="418"/>
      <c r="AQ17" s="419"/>
      <c r="AR17" s="386" t="s">
        <v>133</v>
      </c>
      <c r="AS17" s="357"/>
      <c r="AT17" s="357"/>
      <c r="AU17" s="390"/>
      <c r="AV17" s="404"/>
      <c r="AW17" s="444"/>
    </row>
    <row r="18" spans="1:49" s="19" customFormat="1" ht="15.75" customHeight="1">
      <c r="A18" s="359"/>
      <c r="B18" s="239"/>
      <c r="C18" s="240"/>
      <c r="D18" s="228" t="s">
        <v>62</v>
      </c>
      <c r="E18" s="265"/>
      <c r="F18" s="17" t="s">
        <v>99</v>
      </c>
      <c r="G18" s="242">
        <v>72</v>
      </c>
      <c r="H18" s="228" t="s">
        <v>62</v>
      </c>
      <c r="I18" s="265"/>
      <c r="J18" s="392"/>
      <c r="K18" s="423"/>
      <c r="L18" s="386" t="s">
        <v>134</v>
      </c>
      <c r="M18" s="357"/>
      <c r="N18" s="357"/>
      <c r="O18" s="357"/>
      <c r="P18" s="357"/>
      <c r="Q18" s="357" t="s">
        <v>134</v>
      </c>
      <c r="R18" s="357"/>
      <c r="S18" s="357"/>
      <c r="T18" s="357"/>
      <c r="U18" s="357"/>
      <c r="V18" s="357"/>
      <c r="W18" s="357"/>
      <c r="X18" s="357"/>
      <c r="Y18" s="357"/>
      <c r="Z18" s="357"/>
      <c r="AA18" s="357"/>
      <c r="AB18" s="357"/>
      <c r="AC18" s="397" t="s">
        <v>134</v>
      </c>
      <c r="AD18" s="397"/>
      <c r="AE18" s="397"/>
      <c r="AF18" s="397"/>
      <c r="AG18" s="397"/>
      <c r="AH18" s="397"/>
      <c r="AI18" s="397"/>
      <c r="AJ18" s="407" t="s">
        <v>134</v>
      </c>
      <c r="AK18" s="408"/>
      <c r="AL18" s="408"/>
      <c r="AM18" s="408"/>
      <c r="AN18" s="408"/>
      <c r="AO18" s="408"/>
      <c r="AP18" s="418"/>
      <c r="AQ18" s="419"/>
      <c r="AR18" s="406" t="s">
        <v>134</v>
      </c>
      <c r="AS18" s="406"/>
      <c r="AT18" s="406"/>
      <c r="AU18" s="390"/>
      <c r="AV18" s="404"/>
      <c r="AW18" s="444"/>
    </row>
    <row r="19" spans="1:49" s="19" customFormat="1" ht="15.75" customHeight="1">
      <c r="A19" s="359"/>
      <c r="B19" s="239"/>
      <c r="C19" s="240"/>
      <c r="D19" s="228" t="s">
        <v>62</v>
      </c>
      <c r="E19" s="265"/>
      <c r="F19" s="17" t="s">
        <v>100</v>
      </c>
      <c r="G19" s="242">
        <v>14991.61</v>
      </c>
      <c r="H19" s="228" t="s">
        <v>62</v>
      </c>
      <c r="I19" s="265"/>
      <c r="J19" s="392"/>
      <c r="K19" s="423"/>
      <c r="L19" s="402" t="s">
        <v>132</v>
      </c>
      <c r="M19" s="402"/>
      <c r="N19" s="386"/>
      <c r="O19" s="401" t="s">
        <v>132</v>
      </c>
      <c r="P19" s="402"/>
      <c r="Q19" s="386"/>
      <c r="R19" s="401" t="s">
        <v>132</v>
      </c>
      <c r="S19" s="402"/>
      <c r="T19" s="386"/>
      <c r="U19" s="401" t="s">
        <v>132</v>
      </c>
      <c r="V19" s="402"/>
      <c r="W19" s="386"/>
      <c r="X19" s="401" t="s">
        <v>132</v>
      </c>
      <c r="Y19" s="402"/>
      <c r="Z19" s="386"/>
      <c r="AA19" s="401" t="s">
        <v>132</v>
      </c>
      <c r="AB19" s="402"/>
      <c r="AC19" s="386"/>
      <c r="AD19" s="401" t="s">
        <v>132</v>
      </c>
      <c r="AE19" s="402"/>
      <c r="AF19" s="386"/>
      <c r="AG19" s="401" t="s">
        <v>132</v>
      </c>
      <c r="AH19" s="402"/>
      <c r="AI19" s="386"/>
      <c r="AJ19" s="401" t="s">
        <v>132</v>
      </c>
      <c r="AK19" s="402"/>
      <c r="AL19" s="386"/>
      <c r="AM19" s="401" t="s">
        <v>132</v>
      </c>
      <c r="AN19" s="402"/>
      <c r="AO19" s="402"/>
      <c r="AP19" s="418"/>
      <c r="AQ19" s="419"/>
      <c r="AR19" s="402" t="s">
        <v>132</v>
      </c>
      <c r="AS19" s="402"/>
      <c r="AT19" s="386"/>
      <c r="AU19" s="390"/>
      <c r="AV19" s="404"/>
      <c r="AW19" s="444"/>
    </row>
    <row r="20" spans="1:49" s="19" customFormat="1" ht="15.75" customHeight="1">
      <c r="A20" s="359"/>
      <c r="B20" s="239"/>
      <c r="C20" s="240"/>
      <c r="D20" s="228" t="s">
        <v>62</v>
      </c>
      <c r="E20" s="265"/>
      <c r="F20" s="17" t="s">
        <v>101</v>
      </c>
      <c r="G20" s="242">
        <f>666.66*10</f>
        <v>6666.5999999999995</v>
      </c>
      <c r="H20" s="228" t="s">
        <v>62</v>
      </c>
      <c r="I20" s="265"/>
      <c r="J20" s="392"/>
      <c r="K20" s="423"/>
      <c r="L20" s="409" t="s">
        <v>134</v>
      </c>
      <c r="M20" s="362"/>
      <c r="N20" s="362"/>
      <c r="O20" s="362" t="s">
        <v>134</v>
      </c>
      <c r="P20" s="362"/>
      <c r="Q20" s="362"/>
      <c r="R20" s="362" t="s">
        <v>134</v>
      </c>
      <c r="S20" s="362"/>
      <c r="T20" s="362"/>
      <c r="U20" s="362" t="s">
        <v>134</v>
      </c>
      <c r="V20" s="362"/>
      <c r="W20" s="362"/>
      <c r="X20" s="362" t="s">
        <v>134</v>
      </c>
      <c r="Y20" s="362"/>
      <c r="Z20" s="362"/>
      <c r="AA20" s="362"/>
      <c r="AB20" s="362"/>
      <c r="AC20" s="429" t="s">
        <v>134</v>
      </c>
      <c r="AD20" s="429"/>
      <c r="AE20" s="429"/>
      <c r="AF20" s="429"/>
      <c r="AG20" s="429"/>
      <c r="AH20" s="429"/>
      <c r="AI20" s="429"/>
      <c r="AJ20" s="410" t="s">
        <v>134</v>
      </c>
      <c r="AK20" s="411"/>
      <c r="AL20" s="411"/>
      <c r="AM20" s="411"/>
      <c r="AN20" s="411"/>
      <c r="AO20" s="411"/>
      <c r="AP20" s="418"/>
      <c r="AQ20" s="419"/>
      <c r="AR20" s="398" t="s">
        <v>134</v>
      </c>
      <c r="AS20" s="398"/>
      <c r="AT20" s="398"/>
      <c r="AU20" s="390"/>
      <c r="AV20" s="404"/>
      <c r="AW20" s="444"/>
    </row>
    <row r="21" spans="1:49" s="19" customFormat="1" ht="15.75" customHeight="1">
      <c r="A21" s="359"/>
      <c r="B21" s="239"/>
      <c r="C21" s="240"/>
      <c r="D21" s="228" t="s">
        <v>62</v>
      </c>
      <c r="E21" s="265"/>
      <c r="F21" s="17" t="s">
        <v>102</v>
      </c>
      <c r="G21" s="242">
        <v>666.66</v>
      </c>
      <c r="H21" s="228" t="s">
        <v>62</v>
      </c>
      <c r="I21" s="265"/>
      <c r="J21" s="392"/>
      <c r="K21" s="423"/>
      <c r="L21" s="409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2"/>
      <c r="Y21" s="362"/>
      <c r="Z21" s="362"/>
      <c r="AA21" s="362"/>
      <c r="AB21" s="362"/>
      <c r="AC21" s="429"/>
      <c r="AD21" s="429"/>
      <c r="AE21" s="429"/>
      <c r="AF21" s="429"/>
      <c r="AG21" s="429"/>
      <c r="AH21" s="429"/>
      <c r="AI21" s="429"/>
      <c r="AJ21" s="412"/>
      <c r="AK21" s="413"/>
      <c r="AL21" s="413"/>
      <c r="AM21" s="413"/>
      <c r="AN21" s="413"/>
      <c r="AO21" s="413"/>
      <c r="AP21" s="418"/>
      <c r="AQ21" s="419"/>
      <c r="AR21" s="399"/>
      <c r="AS21" s="399"/>
      <c r="AT21" s="399"/>
      <c r="AU21" s="390"/>
      <c r="AV21" s="404"/>
      <c r="AW21" s="444"/>
    </row>
    <row r="22" spans="1:49" s="19" customFormat="1" ht="15.75" customHeight="1">
      <c r="A22" s="359"/>
      <c r="B22" s="239"/>
      <c r="C22" s="240"/>
      <c r="D22" s="228" t="s">
        <v>62</v>
      </c>
      <c r="E22" s="265"/>
      <c r="F22" s="17" t="s">
        <v>103</v>
      </c>
      <c r="G22" s="242">
        <f>10*G23</f>
        <v>666.59999999999991</v>
      </c>
      <c r="H22" s="228" t="s">
        <v>62</v>
      </c>
      <c r="I22" s="265"/>
      <c r="J22" s="392"/>
      <c r="K22" s="423"/>
      <c r="L22" s="409"/>
      <c r="M22" s="362"/>
      <c r="N22" s="362"/>
      <c r="O22" s="362"/>
      <c r="P22" s="362"/>
      <c r="Q22" s="362"/>
      <c r="R22" s="362"/>
      <c r="S22" s="362"/>
      <c r="T22" s="362"/>
      <c r="U22" s="362"/>
      <c r="V22" s="362"/>
      <c r="W22" s="362"/>
      <c r="X22" s="362"/>
      <c r="Y22" s="362"/>
      <c r="Z22" s="362"/>
      <c r="AA22" s="362"/>
      <c r="AB22" s="362"/>
      <c r="AC22" s="429"/>
      <c r="AD22" s="429"/>
      <c r="AE22" s="429"/>
      <c r="AF22" s="429"/>
      <c r="AG22" s="429"/>
      <c r="AH22" s="429"/>
      <c r="AI22" s="429"/>
      <c r="AJ22" s="412"/>
      <c r="AK22" s="413"/>
      <c r="AL22" s="413"/>
      <c r="AM22" s="413"/>
      <c r="AN22" s="413"/>
      <c r="AO22" s="413"/>
      <c r="AP22" s="418"/>
      <c r="AQ22" s="419"/>
      <c r="AR22" s="399"/>
      <c r="AS22" s="399"/>
      <c r="AT22" s="399"/>
      <c r="AU22" s="390"/>
      <c r="AV22" s="404"/>
      <c r="AW22" s="444"/>
    </row>
    <row r="23" spans="1:49" s="19" customFormat="1" ht="15.75" customHeight="1">
      <c r="A23" s="359"/>
      <c r="B23" s="239"/>
      <c r="C23" s="240"/>
      <c r="D23" s="228" t="s">
        <v>62</v>
      </c>
      <c r="E23" s="265"/>
      <c r="F23" s="17" t="s">
        <v>104</v>
      </c>
      <c r="G23" s="242">
        <v>66.66</v>
      </c>
      <c r="H23" s="228" t="s">
        <v>62</v>
      </c>
      <c r="I23" s="265"/>
      <c r="J23" s="392"/>
      <c r="K23" s="423"/>
      <c r="L23" s="409"/>
      <c r="M23" s="362"/>
      <c r="N23" s="362"/>
      <c r="O23" s="362"/>
      <c r="P23" s="362"/>
      <c r="Q23" s="362"/>
      <c r="R23" s="362"/>
      <c r="S23" s="362"/>
      <c r="T23" s="362"/>
      <c r="U23" s="362"/>
      <c r="V23" s="362"/>
      <c r="W23" s="362"/>
      <c r="X23" s="362"/>
      <c r="Y23" s="362"/>
      <c r="Z23" s="362"/>
      <c r="AA23" s="362"/>
      <c r="AB23" s="362"/>
      <c r="AC23" s="429"/>
      <c r="AD23" s="429"/>
      <c r="AE23" s="429"/>
      <c r="AF23" s="429"/>
      <c r="AG23" s="429"/>
      <c r="AH23" s="429"/>
      <c r="AI23" s="429"/>
      <c r="AJ23" s="414"/>
      <c r="AK23" s="415"/>
      <c r="AL23" s="415"/>
      <c r="AM23" s="415"/>
      <c r="AN23" s="415"/>
      <c r="AO23" s="415"/>
      <c r="AP23" s="418"/>
      <c r="AQ23" s="419"/>
      <c r="AR23" s="400"/>
      <c r="AS23" s="400"/>
      <c r="AT23" s="400"/>
      <c r="AU23" s="390"/>
      <c r="AV23" s="404"/>
      <c r="AW23" s="444"/>
    </row>
    <row r="24" spans="1:49" s="19" customFormat="1" ht="15.75" customHeight="1">
      <c r="A24" s="359"/>
      <c r="B24" s="239"/>
      <c r="C24" s="240"/>
      <c r="D24" s="228" t="s">
        <v>62</v>
      </c>
      <c r="E24" s="265"/>
      <c r="F24" s="17" t="s">
        <v>105</v>
      </c>
      <c r="G24" s="242">
        <v>666.66</v>
      </c>
      <c r="H24" s="228" t="s">
        <v>62</v>
      </c>
      <c r="I24" s="265"/>
      <c r="J24" s="267"/>
      <c r="K24" s="423"/>
      <c r="L24" s="440" t="s">
        <v>133</v>
      </c>
      <c r="M24" s="441"/>
      <c r="N24" s="442"/>
      <c r="O24" s="386" t="s">
        <v>133</v>
      </c>
      <c r="P24" s="357"/>
      <c r="Q24" s="357"/>
      <c r="R24" s="386" t="s">
        <v>133</v>
      </c>
      <c r="S24" s="357"/>
      <c r="T24" s="357"/>
      <c r="U24" s="386" t="s">
        <v>133</v>
      </c>
      <c r="V24" s="357"/>
      <c r="W24" s="357"/>
      <c r="X24" s="357" t="s">
        <v>133</v>
      </c>
      <c r="Y24" s="357"/>
      <c r="Z24" s="357"/>
      <c r="AA24" s="357"/>
      <c r="AB24" s="357"/>
      <c r="AC24" s="357" t="s">
        <v>133</v>
      </c>
      <c r="AD24" s="357"/>
      <c r="AE24" s="357"/>
      <c r="AF24" s="357"/>
      <c r="AG24" s="357"/>
      <c r="AH24" s="357"/>
      <c r="AI24" s="357"/>
      <c r="AJ24" s="401" t="s">
        <v>133</v>
      </c>
      <c r="AK24" s="402"/>
      <c r="AL24" s="402"/>
      <c r="AM24" s="402"/>
      <c r="AN24" s="402"/>
      <c r="AO24" s="402"/>
      <c r="AP24" s="418"/>
      <c r="AQ24" s="419"/>
      <c r="AR24" s="386" t="s">
        <v>133</v>
      </c>
      <c r="AS24" s="357"/>
      <c r="AT24" s="357"/>
      <c r="AU24" s="390"/>
      <c r="AV24" s="404"/>
      <c r="AW24" s="444"/>
    </row>
    <row r="25" spans="1:49" s="19" customFormat="1" ht="15.75" customHeight="1">
      <c r="A25" s="359"/>
      <c r="B25" s="239"/>
      <c r="C25" s="240"/>
      <c r="D25" s="228" t="s">
        <v>62</v>
      </c>
      <c r="E25" s="265"/>
      <c r="F25" s="17" t="s">
        <v>106</v>
      </c>
      <c r="G25" s="242">
        <v>1630.39</v>
      </c>
      <c r="H25" s="228" t="s">
        <v>62</v>
      </c>
      <c r="I25" s="265"/>
      <c r="J25" s="392"/>
      <c r="K25" s="423"/>
      <c r="L25" s="393" t="s">
        <v>133</v>
      </c>
      <c r="M25" s="393"/>
      <c r="N25" s="394"/>
      <c r="O25" s="393" t="s">
        <v>133</v>
      </c>
      <c r="P25" s="393"/>
      <c r="Q25" s="394"/>
      <c r="R25" s="393" t="s">
        <v>133</v>
      </c>
      <c r="S25" s="393"/>
      <c r="T25" s="394"/>
      <c r="U25" s="393" t="s">
        <v>133</v>
      </c>
      <c r="V25" s="393"/>
      <c r="W25" s="394"/>
      <c r="X25" s="393" t="s">
        <v>133</v>
      </c>
      <c r="Y25" s="393"/>
      <c r="Z25" s="394"/>
      <c r="AA25" s="393" t="s">
        <v>133</v>
      </c>
      <c r="AB25" s="393"/>
      <c r="AC25" s="394"/>
      <c r="AD25" s="393" t="s">
        <v>133</v>
      </c>
      <c r="AE25" s="393"/>
      <c r="AF25" s="394"/>
      <c r="AG25" s="393" t="s">
        <v>133</v>
      </c>
      <c r="AH25" s="393"/>
      <c r="AI25" s="394"/>
      <c r="AJ25" s="393" t="s">
        <v>133</v>
      </c>
      <c r="AK25" s="393"/>
      <c r="AL25" s="394"/>
      <c r="AM25" s="393" t="s">
        <v>133</v>
      </c>
      <c r="AN25" s="393"/>
      <c r="AO25" s="393"/>
      <c r="AP25" s="418"/>
      <c r="AQ25" s="419"/>
      <c r="AR25" s="393" t="s">
        <v>133</v>
      </c>
      <c r="AS25" s="393"/>
      <c r="AT25" s="394"/>
      <c r="AU25" s="390"/>
      <c r="AV25" s="404"/>
      <c r="AW25" s="444"/>
    </row>
    <row r="26" spans="1:49" s="19" customFormat="1" ht="15.75" customHeight="1">
      <c r="A26" s="359"/>
      <c r="B26" s="239"/>
      <c r="C26" s="240"/>
      <c r="D26" s="228" t="s">
        <v>62</v>
      </c>
      <c r="E26" s="265"/>
      <c r="F26" s="17" t="s">
        <v>107</v>
      </c>
      <c r="G26" s="242">
        <v>29347.03</v>
      </c>
      <c r="H26" s="228" t="s">
        <v>62</v>
      </c>
      <c r="I26" s="265"/>
      <c r="J26" s="392"/>
      <c r="K26" s="423"/>
      <c r="L26" s="395"/>
      <c r="M26" s="395"/>
      <c r="N26" s="396"/>
      <c r="O26" s="395"/>
      <c r="P26" s="395"/>
      <c r="Q26" s="396"/>
      <c r="R26" s="395"/>
      <c r="S26" s="395"/>
      <c r="T26" s="396"/>
      <c r="U26" s="395"/>
      <c r="V26" s="395"/>
      <c r="W26" s="396"/>
      <c r="X26" s="395"/>
      <c r="Y26" s="395"/>
      <c r="Z26" s="396"/>
      <c r="AA26" s="395"/>
      <c r="AB26" s="395"/>
      <c r="AC26" s="396"/>
      <c r="AD26" s="395"/>
      <c r="AE26" s="395"/>
      <c r="AF26" s="396"/>
      <c r="AG26" s="395"/>
      <c r="AH26" s="395"/>
      <c r="AI26" s="396"/>
      <c r="AJ26" s="395"/>
      <c r="AK26" s="395"/>
      <c r="AL26" s="396"/>
      <c r="AM26" s="395"/>
      <c r="AN26" s="395"/>
      <c r="AO26" s="395"/>
      <c r="AP26" s="418"/>
      <c r="AQ26" s="419"/>
      <c r="AR26" s="395"/>
      <c r="AS26" s="395"/>
      <c r="AT26" s="396"/>
      <c r="AU26" s="390"/>
      <c r="AV26" s="404"/>
      <c r="AW26" s="444"/>
    </row>
    <row r="27" spans="1:49" s="19" customFormat="1" ht="15.75" customHeight="1">
      <c r="A27" s="359"/>
      <c r="B27" s="239"/>
      <c r="C27" s="240"/>
      <c r="D27" s="228" t="s">
        <v>62</v>
      </c>
      <c r="E27" s="265"/>
      <c r="F27" s="17" t="s">
        <v>108</v>
      </c>
      <c r="G27" s="242">
        <f>G26*10%</f>
        <v>2934.703</v>
      </c>
      <c r="H27" s="228" t="s">
        <v>62</v>
      </c>
      <c r="I27" s="265"/>
      <c r="J27" s="392"/>
      <c r="K27" s="423"/>
      <c r="L27" s="386" t="s">
        <v>134</v>
      </c>
      <c r="M27" s="357"/>
      <c r="N27" s="357"/>
      <c r="O27" s="357"/>
      <c r="P27" s="357"/>
      <c r="Q27" s="357" t="s">
        <v>134</v>
      </c>
      <c r="R27" s="357"/>
      <c r="S27" s="357"/>
      <c r="T27" s="357"/>
      <c r="U27" s="357"/>
      <c r="V27" s="357"/>
      <c r="W27" s="357"/>
      <c r="X27" s="357"/>
      <c r="Y27" s="357"/>
      <c r="Z27" s="357"/>
      <c r="AA27" s="357"/>
      <c r="AB27" s="357"/>
      <c r="AC27" s="397" t="s">
        <v>134</v>
      </c>
      <c r="AD27" s="397"/>
      <c r="AE27" s="397"/>
      <c r="AF27" s="397"/>
      <c r="AG27" s="397"/>
      <c r="AH27" s="397"/>
      <c r="AI27" s="397"/>
      <c r="AJ27" s="407" t="s">
        <v>134</v>
      </c>
      <c r="AK27" s="408"/>
      <c r="AL27" s="408"/>
      <c r="AM27" s="408"/>
      <c r="AN27" s="408"/>
      <c r="AO27" s="408"/>
      <c r="AP27" s="418"/>
      <c r="AQ27" s="419"/>
      <c r="AR27" s="406" t="s">
        <v>134</v>
      </c>
      <c r="AS27" s="406"/>
      <c r="AT27" s="406"/>
      <c r="AU27" s="390"/>
      <c r="AV27" s="404"/>
      <c r="AW27" s="444"/>
    </row>
    <row r="28" spans="1:49" s="19" customFormat="1" ht="15.75" customHeight="1">
      <c r="A28" s="359"/>
      <c r="B28" s="239"/>
      <c r="C28" s="240"/>
      <c r="D28" s="228" t="s">
        <v>62</v>
      </c>
      <c r="E28" s="265"/>
      <c r="F28" s="17" t="s">
        <v>109</v>
      </c>
      <c r="G28" s="242">
        <v>2934.7</v>
      </c>
      <c r="H28" s="228" t="s">
        <v>62</v>
      </c>
      <c r="I28" s="265"/>
      <c r="J28" s="267"/>
      <c r="K28" s="423"/>
      <c r="L28" s="440" t="s">
        <v>133</v>
      </c>
      <c r="M28" s="441"/>
      <c r="N28" s="442"/>
      <c r="O28" s="440" t="s">
        <v>133</v>
      </c>
      <c r="P28" s="441"/>
      <c r="Q28" s="442"/>
      <c r="R28" s="440" t="s">
        <v>133</v>
      </c>
      <c r="S28" s="441"/>
      <c r="T28" s="442"/>
      <c r="U28" s="440" t="s">
        <v>133</v>
      </c>
      <c r="V28" s="441"/>
      <c r="W28" s="442"/>
      <c r="X28" s="357" t="s">
        <v>133</v>
      </c>
      <c r="Y28" s="357"/>
      <c r="Z28" s="357"/>
      <c r="AA28" s="357"/>
      <c r="AB28" s="357"/>
      <c r="AC28" s="357" t="s">
        <v>133</v>
      </c>
      <c r="AD28" s="357"/>
      <c r="AE28" s="357"/>
      <c r="AF28" s="357"/>
      <c r="AG28" s="357"/>
      <c r="AH28" s="357"/>
      <c r="AI28" s="357"/>
      <c r="AJ28" s="401" t="s">
        <v>133</v>
      </c>
      <c r="AK28" s="402"/>
      <c r="AL28" s="402"/>
      <c r="AM28" s="402"/>
      <c r="AN28" s="402"/>
      <c r="AO28" s="402"/>
      <c r="AP28" s="418"/>
      <c r="AQ28" s="419"/>
      <c r="AR28" s="440" t="s">
        <v>133</v>
      </c>
      <c r="AS28" s="441"/>
      <c r="AT28" s="442"/>
      <c r="AU28" s="390"/>
      <c r="AV28" s="404"/>
      <c r="AW28" s="444"/>
    </row>
    <row r="29" spans="1:49" s="19" customFormat="1" ht="15.75" customHeight="1">
      <c r="A29" s="359"/>
      <c r="B29" s="239"/>
      <c r="C29" s="240"/>
      <c r="D29" s="228" t="s">
        <v>62</v>
      </c>
      <c r="E29" s="265"/>
      <c r="F29" s="17" t="s">
        <v>110</v>
      </c>
      <c r="G29" s="242">
        <v>146735.14000000001</v>
      </c>
      <c r="H29" s="228" t="s">
        <v>62</v>
      </c>
      <c r="I29" s="265"/>
      <c r="J29" s="392"/>
      <c r="K29" s="423"/>
      <c r="L29" s="402" t="s">
        <v>132</v>
      </c>
      <c r="M29" s="402"/>
      <c r="N29" s="386"/>
      <c r="O29" s="401" t="s">
        <v>132</v>
      </c>
      <c r="P29" s="402"/>
      <c r="Q29" s="386"/>
      <c r="R29" s="401" t="s">
        <v>132</v>
      </c>
      <c r="S29" s="402"/>
      <c r="T29" s="386"/>
      <c r="U29" s="401" t="s">
        <v>132</v>
      </c>
      <c r="V29" s="402"/>
      <c r="W29" s="386"/>
      <c r="X29" s="401" t="s">
        <v>132</v>
      </c>
      <c r="Y29" s="402"/>
      <c r="Z29" s="386"/>
      <c r="AA29" s="401" t="s">
        <v>132</v>
      </c>
      <c r="AB29" s="402"/>
      <c r="AC29" s="386"/>
      <c r="AD29" s="401" t="s">
        <v>132</v>
      </c>
      <c r="AE29" s="402"/>
      <c r="AF29" s="386"/>
      <c r="AG29" s="401" t="s">
        <v>132</v>
      </c>
      <c r="AH29" s="402"/>
      <c r="AI29" s="386"/>
      <c r="AJ29" s="401" t="s">
        <v>132</v>
      </c>
      <c r="AK29" s="402"/>
      <c r="AL29" s="386"/>
      <c r="AM29" s="401" t="s">
        <v>132</v>
      </c>
      <c r="AN29" s="402"/>
      <c r="AO29" s="402"/>
      <c r="AP29" s="418"/>
      <c r="AQ29" s="419"/>
      <c r="AR29" s="402" t="s">
        <v>132</v>
      </c>
      <c r="AS29" s="402"/>
      <c r="AT29" s="386"/>
      <c r="AU29" s="390"/>
      <c r="AV29" s="404"/>
      <c r="AW29" s="444"/>
    </row>
    <row r="30" spans="1:49" s="19" customFormat="1" ht="15.75" customHeight="1">
      <c r="A30" s="359"/>
      <c r="B30" s="239"/>
      <c r="C30" s="240"/>
      <c r="D30" s="228" t="s">
        <v>62</v>
      </c>
      <c r="E30" s="265"/>
      <c r="F30" s="17" t="s">
        <v>111</v>
      </c>
      <c r="G30" s="242">
        <f>G29*10%</f>
        <v>14673.514000000003</v>
      </c>
      <c r="H30" s="228" t="s">
        <v>62</v>
      </c>
      <c r="I30" s="265"/>
      <c r="J30" s="392"/>
      <c r="K30" s="423"/>
      <c r="L30" s="386" t="s">
        <v>134</v>
      </c>
      <c r="M30" s="357"/>
      <c r="N30" s="357"/>
      <c r="O30" s="357"/>
      <c r="P30" s="357"/>
      <c r="Q30" s="357" t="s">
        <v>134</v>
      </c>
      <c r="R30" s="357"/>
      <c r="S30" s="357"/>
      <c r="T30" s="357"/>
      <c r="U30" s="357"/>
      <c r="V30" s="357"/>
      <c r="W30" s="357"/>
      <c r="X30" s="357"/>
      <c r="Y30" s="357"/>
      <c r="Z30" s="357"/>
      <c r="AA30" s="357"/>
      <c r="AB30" s="357"/>
      <c r="AC30" s="397" t="s">
        <v>134</v>
      </c>
      <c r="AD30" s="397"/>
      <c r="AE30" s="397"/>
      <c r="AF30" s="397"/>
      <c r="AG30" s="397"/>
      <c r="AH30" s="397"/>
      <c r="AI30" s="397"/>
      <c r="AJ30" s="407" t="s">
        <v>134</v>
      </c>
      <c r="AK30" s="408"/>
      <c r="AL30" s="408"/>
      <c r="AM30" s="408"/>
      <c r="AN30" s="408"/>
      <c r="AO30" s="408"/>
      <c r="AP30" s="418"/>
      <c r="AQ30" s="419"/>
      <c r="AR30" s="406" t="s">
        <v>134</v>
      </c>
      <c r="AS30" s="406"/>
      <c r="AT30" s="406"/>
      <c r="AU30" s="390"/>
      <c r="AV30" s="404"/>
      <c r="AW30" s="444"/>
    </row>
    <row r="31" spans="1:49" s="19" customFormat="1" ht="15.75" customHeight="1">
      <c r="A31" s="359"/>
      <c r="B31" s="239"/>
      <c r="C31" s="240"/>
      <c r="D31" s="228" t="s">
        <v>62</v>
      </c>
      <c r="E31" s="265"/>
      <c r="F31" s="17" t="s">
        <v>112</v>
      </c>
      <c r="G31" s="242">
        <v>14673.51</v>
      </c>
      <c r="H31" s="228" t="s">
        <v>62</v>
      </c>
      <c r="I31" s="265"/>
      <c r="J31" s="267"/>
      <c r="K31" s="423"/>
      <c r="L31" s="440" t="s">
        <v>133</v>
      </c>
      <c r="M31" s="441"/>
      <c r="N31" s="442"/>
      <c r="O31" s="357" t="s">
        <v>87</v>
      </c>
      <c r="P31" s="357"/>
      <c r="Q31" s="357"/>
      <c r="R31" s="357" t="s">
        <v>87</v>
      </c>
      <c r="S31" s="357"/>
      <c r="T31" s="357"/>
      <c r="U31" s="357" t="s">
        <v>87</v>
      </c>
      <c r="V31" s="357"/>
      <c r="W31" s="357"/>
      <c r="X31" s="357" t="s">
        <v>87</v>
      </c>
      <c r="Y31" s="357"/>
      <c r="Z31" s="357"/>
      <c r="AA31" s="357"/>
      <c r="AB31" s="357"/>
      <c r="AC31" s="357" t="s">
        <v>87</v>
      </c>
      <c r="AD31" s="357"/>
      <c r="AE31" s="357"/>
      <c r="AF31" s="357"/>
      <c r="AG31" s="357"/>
      <c r="AH31" s="357"/>
      <c r="AI31" s="357"/>
      <c r="AJ31" s="401" t="s">
        <v>87</v>
      </c>
      <c r="AK31" s="402"/>
      <c r="AL31" s="402"/>
      <c r="AM31" s="402"/>
      <c r="AN31" s="402"/>
      <c r="AO31" s="402"/>
      <c r="AP31" s="418"/>
      <c r="AQ31" s="419"/>
      <c r="AR31" s="406" t="s">
        <v>87</v>
      </c>
      <c r="AS31" s="406"/>
      <c r="AT31" s="406"/>
      <c r="AU31" s="390"/>
      <c r="AV31" s="404"/>
      <c r="AW31" s="444"/>
    </row>
    <row r="32" spans="1:49" s="19" customFormat="1" ht="15.75" customHeight="1">
      <c r="A32" s="359"/>
      <c r="B32" s="239"/>
      <c r="C32" s="240"/>
      <c r="D32" s="228" t="s">
        <v>62</v>
      </c>
      <c r="E32" s="265"/>
      <c r="F32" s="17" t="s">
        <v>113</v>
      </c>
      <c r="G32" s="253">
        <v>6.66</v>
      </c>
      <c r="H32" s="228" t="s">
        <v>62</v>
      </c>
      <c r="I32" s="265"/>
      <c r="J32" s="349"/>
      <c r="K32" s="423"/>
      <c r="L32" s="374" t="s">
        <v>132</v>
      </c>
      <c r="M32" s="374"/>
      <c r="N32" s="375"/>
      <c r="O32" s="374" t="s">
        <v>132</v>
      </c>
      <c r="P32" s="374"/>
      <c r="Q32" s="375"/>
      <c r="R32" s="374" t="s">
        <v>132</v>
      </c>
      <c r="S32" s="374"/>
      <c r="T32" s="375"/>
      <c r="U32" s="374" t="s">
        <v>132</v>
      </c>
      <c r="V32" s="374"/>
      <c r="W32" s="375"/>
      <c r="X32" s="374" t="s">
        <v>132</v>
      </c>
      <c r="Y32" s="374"/>
      <c r="Z32" s="375"/>
      <c r="AA32" s="374" t="s">
        <v>132</v>
      </c>
      <c r="AB32" s="374"/>
      <c r="AC32" s="375"/>
      <c r="AD32" s="374" t="s">
        <v>132</v>
      </c>
      <c r="AE32" s="374"/>
      <c r="AF32" s="375"/>
      <c r="AG32" s="374" t="s">
        <v>132</v>
      </c>
      <c r="AH32" s="374"/>
      <c r="AI32" s="375"/>
      <c r="AJ32" s="374" t="s">
        <v>132</v>
      </c>
      <c r="AK32" s="374"/>
      <c r="AL32" s="375"/>
      <c r="AM32" s="374" t="s">
        <v>132</v>
      </c>
      <c r="AN32" s="374"/>
      <c r="AO32" s="374"/>
      <c r="AP32" s="418"/>
      <c r="AQ32" s="419"/>
      <c r="AR32" s="374" t="s">
        <v>132</v>
      </c>
      <c r="AS32" s="374"/>
      <c r="AT32" s="375"/>
      <c r="AU32" s="390"/>
      <c r="AV32" s="404"/>
      <c r="AW32" s="444"/>
    </row>
    <row r="33" spans="1:50" s="19" customFormat="1" ht="15.75" customHeight="1">
      <c r="A33" s="359"/>
      <c r="B33" s="239"/>
      <c r="C33" s="240"/>
      <c r="D33" s="228" t="s">
        <v>62</v>
      </c>
      <c r="E33" s="265"/>
      <c r="F33" s="17" t="s">
        <v>114</v>
      </c>
      <c r="G33" s="253">
        <v>66.599999999999994</v>
      </c>
      <c r="H33" s="228" t="s">
        <v>62</v>
      </c>
      <c r="I33" s="265"/>
      <c r="J33" s="349"/>
      <c r="K33" s="423"/>
      <c r="L33" s="377"/>
      <c r="M33" s="377"/>
      <c r="N33" s="378"/>
      <c r="O33" s="377"/>
      <c r="P33" s="377"/>
      <c r="Q33" s="378"/>
      <c r="R33" s="377"/>
      <c r="S33" s="377"/>
      <c r="T33" s="378"/>
      <c r="U33" s="377"/>
      <c r="V33" s="377"/>
      <c r="W33" s="378"/>
      <c r="X33" s="377"/>
      <c r="Y33" s="377"/>
      <c r="Z33" s="378"/>
      <c r="AA33" s="377"/>
      <c r="AB33" s="377"/>
      <c r="AC33" s="378"/>
      <c r="AD33" s="377"/>
      <c r="AE33" s="377"/>
      <c r="AF33" s="378"/>
      <c r="AG33" s="377"/>
      <c r="AH33" s="377"/>
      <c r="AI33" s="378"/>
      <c r="AJ33" s="377"/>
      <c r="AK33" s="377"/>
      <c r="AL33" s="378"/>
      <c r="AM33" s="377"/>
      <c r="AN33" s="377"/>
      <c r="AO33" s="377"/>
      <c r="AP33" s="418"/>
      <c r="AQ33" s="419"/>
      <c r="AR33" s="377"/>
      <c r="AS33" s="377"/>
      <c r="AT33" s="378"/>
      <c r="AU33" s="390"/>
      <c r="AV33" s="404"/>
      <c r="AW33" s="444"/>
    </row>
    <row r="34" spans="1:50" s="19" customFormat="1" ht="15.75" customHeight="1">
      <c r="A34" s="359"/>
      <c r="B34" s="239"/>
      <c r="C34" s="240"/>
      <c r="D34" s="228" t="s">
        <v>62</v>
      </c>
      <c r="E34" s="265"/>
      <c r="F34" s="17" t="s">
        <v>115</v>
      </c>
      <c r="G34" s="253">
        <v>666.66</v>
      </c>
      <c r="H34" s="228" t="s">
        <v>62</v>
      </c>
      <c r="I34" s="265"/>
      <c r="J34" s="349"/>
      <c r="K34" s="423"/>
      <c r="L34" s="377"/>
      <c r="M34" s="377"/>
      <c r="N34" s="378"/>
      <c r="O34" s="377"/>
      <c r="P34" s="377"/>
      <c r="Q34" s="378"/>
      <c r="R34" s="377"/>
      <c r="S34" s="377"/>
      <c r="T34" s="378"/>
      <c r="U34" s="377"/>
      <c r="V34" s="377"/>
      <c r="W34" s="378"/>
      <c r="X34" s="377"/>
      <c r="Y34" s="377"/>
      <c r="Z34" s="378"/>
      <c r="AA34" s="377"/>
      <c r="AB34" s="377"/>
      <c r="AC34" s="378"/>
      <c r="AD34" s="377"/>
      <c r="AE34" s="377"/>
      <c r="AF34" s="378"/>
      <c r="AG34" s="377"/>
      <c r="AH34" s="377"/>
      <c r="AI34" s="378"/>
      <c r="AJ34" s="377"/>
      <c r="AK34" s="377"/>
      <c r="AL34" s="378"/>
      <c r="AM34" s="377"/>
      <c r="AN34" s="377"/>
      <c r="AO34" s="377"/>
      <c r="AP34" s="418"/>
      <c r="AQ34" s="419"/>
      <c r="AR34" s="377"/>
      <c r="AS34" s="377"/>
      <c r="AT34" s="378"/>
      <c r="AU34" s="390"/>
      <c r="AV34" s="404"/>
      <c r="AW34" s="444"/>
    </row>
    <row r="35" spans="1:50" s="19" customFormat="1" ht="15.75" customHeight="1" thickBot="1">
      <c r="A35" s="360"/>
      <c r="B35" s="257"/>
      <c r="C35" s="168"/>
      <c r="D35" s="147" t="s">
        <v>62</v>
      </c>
      <c r="E35" s="265"/>
      <c r="F35" s="145" t="s">
        <v>116</v>
      </c>
      <c r="G35" s="268">
        <f>50*78.66</f>
        <v>3933</v>
      </c>
      <c r="H35" s="147" t="s">
        <v>62</v>
      </c>
      <c r="I35" s="269"/>
      <c r="J35" s="350"/>
      <c r="K35" s="424"/>
      <c r="L35" s="380"/>
      <c r="M35" s="380"/>
      <c r="N35" s="381"/>
      <c r="O35" s="380"/>
      <c r="P35" s="380"/>
      <c r="Q35" s="381"/>
      <c r="R35" s="380"/>
      <c r="S35" s="380"/>
      <c r="T35" s="381"/>
      <c r="U35" s="380"/>
      <c r="V35" s="380"/>
      <c r="W35" s="381"/>
      <c r="X35" s="380"/>
      <c r="Y35" s="380"/>
      <c r="Z35" s="381"/>
      <c r="AA35" s="380"/>
      <c r="AB35" s="380"/>
      <c r="AC35" s="381"/>
      <c r="AD35" s="380"/>
      <c r="AE35" s="380"/>
      <c r="AF35" s="381"/>
      <c r="AG35" s="380"/>
      <c r="AH35" s="380"/>
      <c r="AI35" s="381"/>
      <c r="AJ35" s="380"/>
      <c r="AK35" s="380"/>
      <c r="AL35" s="381"/>
      <c r="AM35" s="380"/>
      <c r="AN35" s="380"/>
      <c r="AO35" s="380"/>
      <c r="AP35" s="420"/>
      <c r="AQ35" s="421"/>
      <c r="AR35" s="380"/>
      <c r="AS35" s="380"/>
      <c r="AT35" s="381"/>
      <c r="AU35" s="391"/>
      <c r="AV35" s="405"/>
      <c r="AW35" s="445"/>
    </row>
    <row r="36" spans="1:50" s="19" customFormat="1">
      <c r="A36" s="52"/>
      <c r="B36" s="52"/>
      <c r="C36" s="53"/>
      <c r="D36" s="54"/>
      <c r="E36" s="54"/>
      <c r="F36" s="55"/>
      <c r="G36" s="56"/>
      <c r="H36" s="56"/>
      <c r="I36" s="56"/>
      <c r="J36" s="55"/>
      <c r="K36" s="55"/>
      <c r="L36" s="48"/>
      <c r="M36" s="57"/>
      <c r="N36" s="48"/>
      <c r="O36" s="118"/>
      <c r="P36" s="48"/>
      <c r="Q36" s="48"/>
      <c r="R36" s="48"/>
      <c r="S36" s="48"/>
      <c r="T36" s="48"/>
      <c r="U36" s="98"/>
      <c r="V36" s="57"/>
      <c r="W36" s="57"/>
      <c r="X36" s="57"/>
      <c r="Y36" s="57"/>
      <c r="Z36" s="57"/>
      <c r="AA36" s="57"/>
      <c r="AB36" s="57"/>
      <c r="AC36" s="57"/>
      <c r="AD36" s="98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98"/>
      <c r="AT36" s="98"/>
      <c r="AU36" s="57"/>
      <c r="AV36" s="47"/>
    </row>
    <row r="37" spans="1:50" s="88" customFormat="1">
      <c r="A37" s="125"/>
      <c r="B37" s="125"/>
      <c r="C37" s="126"/>
      <c r="D37" s="127"/>
      <c r="E37" s="127"/>
      <c r="F37" s="128"/>
      <c r="G37" s="129"/>
      <c r="H37" s="129"/>
      <c r="I37" s="129"/>
      <c r="J37" s="128"/>
      <c r="K37" s="128"/>
      <c r="L37" s="130"/>
      <c r="M37" s="131"/>
      <c r="N37" s="130"/>
      <c r="O37" s="132"/>
      <c r="P37" s="130"/>
      <c r="Q37" s="130"/>
      <c r="R37" s="130"/>
      <c r="S37" s="130"/>
      <c r="T37" s="130"/>
      <c r="U37" s="133"/>
      <c r="V37" s="131"/>
      <c r="W37" s="131"/>
      <c r="X37" s="131"/>
      <c r="Y37" s="131"/>
      <c r="Z37" s="131"/>
      <c r="AA37" s="131"/>
      <c r="AB37" s="131"/>
      <c r="AC37" s="131"/>
      <c r="AD37" s="133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3"/>
      <c r="AT37" s="133"/>
      <c r="AU37" s="131"/>
      <c r="AV37" s="91"/>
    </row>
    <row r="38" spans="1:50" s="19" customFormat="1" ht="13.5" thickBot="1">
      <c r="A38" s="52"/>
      <c r="B38" s="136"/>
      <c r="C38" s="137"/>
      <c r="D38" s="138"/>
      <c r="E38" s="138"/>
      <c r="F38" s="139"/>
      <c r="G38" s="140"/>
      <c r="H38" s="140"/>
      <c r="I38" s="140"/>
      <c r="J38" s="139"/>
      <c r="K38" s="139"/>
      <c r="L38" s="60"/>
      <c r="M38" s="61"/>
      <c r="N38" s="60"/>
      <c r="O38" s="119"/>
      <c r="P38" s="60"/>
      <c r="Q38" s="60"/>
      <c r="R38" s="60"/>
      <c r="S38" s="60"/>
      <c r="T38" s="60"/>
      <c r="U38" s="99"/>
      <c r="V38" s="61"/>
      <c r="W38" s="61"/>
      <c r="X38" s="61"/>
      <c r="Y38" s="61"/>
      <c r="Z38" s="61"/>
      <c r="AA38" s="61"/>
      <c r="AB38" s="61"/>
      <c r="AC38" s="61"/>
      <c r="AD38" s="99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57"/>
      <c r="AQ38" s="57"/>
      <c r="AR38" s="61"/>
      <c r="AS38" s="99"/>
      <c r="AT38" s="99"/>
      <c r="AU38" s="57"/>
      <c r="AV38" s="47"/>
    </row>
    <row r="39" spans="1:50" s="19" customFormat="1" ht="15" customHeight="1">
      <c r="A39" s="430" t="s">
        <v>90</v>
      </c>
      <c r="B39" s="270" t="s">
        <v>71</v>
      </c>
      <c r="C39" s="233">
        <v>40024</v>
      </c>
      <c r="D39" s="229" t="s">
        <v>62</v>
      </c>
      <c r="E39" s="271" t="s">
        <v>62</v>
      </c>
      <c r="F39" s="256" t="s">
        <v>88</v>
      </c>
      <c r="G39" s="272"/>
      <c r="H39" s="229" t="s">
        <v>62</v>
      </c>
      <c r="I39" s="271" t="s">
        <v>62</v>
      </c>
      <c r="J39" s="300"/>
      <c r="K39" s="422" t="s">
        <v>91</v>
      </c>
      <c r="L39" s="302">
        <v>173.5</v>
      </c>
      <c r="M39" s="73">
        <v>202.57</v>
      </c>
      <c r="N39" s="322"/>
      <c r="O39" s="115">
        <v>0</v>
      </c>
      <c r="P39" s="213"/>
      <c r="Q39" s="274"/>
      <c r="R39" s="271" t="s">
        <v>62</v>
      </c>
      <c r="S39" s="229" t="s">
        <v>62</v>
      </c>
      <c r="T39" s="73">
        <v>0</v>
      </c>
      <c r="U39" s="274"/>
      <c r="V39" s="307"/>
      <c r="W39" s="308"/>
      <c r="X39" s="273"/>
      <c r="Y39" s="73">
        <v>0</v>
      </c>
      <c r="Z39" s="115">
        <v>0</v>
      </c>
      <c r="AA39" s="307"/>
      <c r="AB39" s="308"/>
      <c r="AC39" s="273"/>
      <c r="AD39" s="274"/>
      <c r="AE39" s="307"/>
      <c r="AF39" s="309"/>
      <c r="AG39" s="131"/>
      <c r="AH39" s="131"/>
      <c r="AI39" s="310"/>
      <c r="AJ39" s="275">
        <v>-11.42</v>
      </c>
      <c r="AK39" s="276">
        <v>-45.058790675818933</v>
      </c>
      <c r="AL39" s="273"/>
      <c r="AM39" s="274"/>
      <c r="AN39" s="275">
        <v>-12.27</v>
      </c>
      <c r="AO39" s="277">
        <v>-48.412553554491957</v>
      </c>
      <c r="AP39" s="416" t="s">
        <v>25</v>
      </c>
      <c r="AQ39" s="417"/>
      <c r="AR39" s="278">
        <v>-29.07</v>
      </c>
      <c r="AS39" s="276">
        <v>-114.698690450618</v>
      </c>
      <c r="AT39" s="277">
        <f t="shared" ref="AT39:AT57" si="2">AS39</f>
        <v>-114.698690450618</v>
      </c>
      <c r="AU39" s="367">
        <v>46173</v>
      </c>
      <c r="AV39" s="433">
        <f>SUM(AT39:AT58)</f>
        <v>8796.4290687331923</v>
      </c>
    </row>
    <row r="40" spans="1:50" s="19" customFormat="1" ht="15" customHeight="1">
      <c r="A40" s="431"/>
      <c r="B40" s="270"/>
      <c r="C40" s="279"/>
      <c r="D40" s="228" t="s">
        <v>62</v>
      </c>
      <c r="E40" s="280" t="s">
        <v>62</v>
      </c>
      <c r="F40" s="17" t="s">
        <v>96</v>
      </c>
      <c r="G40" s="254"/>
      <c r="H40" s="228" t="s">
        <v>62</v>
      </c>
      <c r="I40" s="280" t="s">
        <v>62</v>
      </c>
      <c r="J40" s="301"/>
      <c r="K40" s="423"/>
      <c r="L40" s="284">
        <v>20.5</v>
      </c>
      <c r="M40" s="228" t="s">
        <v>62</v>
      </c>
      <c r="N40" s="323">
        <v>20.5</v>
      </c>
      <c r="O40" s="85">
        <v>160.59897234524396</v>
      </c>
      <c r="P40" s="306"/>
      <c r="Q40" s="282"/>
      <c r="R40" s="280" t="s">
        <v>62</v>
      </c>
      <c r="S40" s="228" t="s">
        <v>62</v>
      </c>
      <c r="T40" s="18">
        <v>0</v>
      </c>
      <c r="U40" s="282"/>
      <c r="V40" s="281"/>
      <c r="W40" s="282"/>
      <c r="X40" s="281"/>
      <c r="Y40" s="18">
        <v>0</v>
      </c>
      <c r="Z40" s="85">
        <v>0</v>
      </c>
      <c r="AA40" s="281"/>
      <c r="AB40" s="282"/>
      <c r="AC40" s="281"/>
      <c r="AD40" s="282"/>
      <c r="AE40" s="281"/>
      <c r="AF40" s="311"/>
      <c r="AG40" s="319"/>
      <c r="AH40" s="319"/>
      <c r="AI40" s="312"/>
      <c r="AJ40" s="18">
        <v>1.82</v>
      </c>
      <c r="AK40" s="85">
        <v>14.258055105772867</v>
      </c>
      <c r="AL40" s="281"/>
      <c r="AM40" s="282"/>
      <c r="AN40" s="18">
        <v>7</v>
      </c>
      <c r="AO40" s="283">
        <v>54.838673483741871</v>
      </c>
      <c r="AP40" s="418"/>
      <c r="AQ40" s="419"/>
      <c r="AR40" s="284">
        <v>20.5</v>
      </c>
      <c r="AS40" s="85">
        <v>321.19794469048793</v>
      </c>
      <c r="AT40" s="283">
        <f t="shared" si="2"/>
        <v>321.19794469048793</v>
      </c>
      <c r="AU40" s="368"/>
      <c r="AV40" s="434"/>
    </row>
    <row r="41" spans="1:50" s="19" customFormat="1" ht="15" customHeight="1">
      <c r="A41" s="431"/>
      <c r="B41" s="270"/>
      <c r="C41" s="279"/>
      <c r="D41" s="231" t="s">
        <v>95</v>
      </c>
      <c r="E41" s="231" t="s">
        <v>89</v>
      </c>
      <c r="F41" s="17" t="s">
        <v>97</v>
      </c>
      <c r="G41" s="272">
        <v>14787.86</v>
      </c>
      <c r="H41" s="272">
        <v>14209.22</v>
      </c>
      <c r="I41" s="272">
        <v>14209.22</v>
      </c>
      <c r="J41" s="301"/>
      <c r="K41" s="423"/>
      <c r="L41" s="284">
        <v>506.4</v>
      </c>
      <c r="M41" s="18">
        <v>184.72</v>
      </c>
      <c r="N41" s="323">
        <v>321.68</v>
      </c>
      <c r="O41" s="85">
        <v>2520.0720694642969</v>
      </c>
      <c r="P41" s="306"/>
      <c r="Q41" s="282"/>
      <c r="R41" s="18">
        <v>184.72</v>
      </c>
      <c r="S41" s="18">
        <v>184.72</v>
      </c>
      <c r="T41" s="18"/>
      <c r="U41" s="282"/>
      <c r="V41" s="281"/>
      <c r="W41" s="282"/>
      <c r="X41" s="281"/>
      <c r="Y41" s="320">
        <v>-184.72</v>
      </c>
      <c r="Z41" s="321">
        <v>-728.83185758645072</v>
      </c>
      <c r="AA41" s="281"/>
      <c r="AB41" s="282"/>
      <c r="AC41" s="281"/>
      <c r="AD41" s="282"/>
      <c r="AE41" s="281"/>
      <c r="AF41" s="311"/>
      <c r="AG41" s="319"/>
      <c r="AH41" s="319"/>
      <c r="AI41" s="312"/>
      <c r="AJ41" s="18">
        <v>234.78</v>
      </c>
      <c r="AK41" s="85">
        <v>1839</v>
      </c>
      <c r="AL41" s="281"/>
      <c r="AM41" s="282"/>
      <c r="AN41" s="18">
        <v>164.34</v>
      </c>
      <c r="AO41" s="283">
        <v>1287</v>
      </c>
      <c r="AP41" s="418"/>
      <c r="AQ41" s="419"/>
      <c r="AR41" s="284">
        <v>321.68</v>
      </c>
      <c r="AS41" s="85">
        <v>5040.1441389285937</v>
      </c>
      <c r="AT41" s="283">
        <f t="shared" si="2"/>
        <v>5040.1441389285937</v>
      </c>
      <c r="AU41" s="368"/>
      <c r="AV41" s="434"/>
    </row>
    <row r="42" spans="1:50" s="19" customFormat="1" ht="15.75" customHeight="1">
      <c r="A42" s="431"/>
      <c r="B42" s="285"/>
      <c r="C42" s="286"/>
      <c r="D42" s="228" t="s">
        <v>62</v>
      </c>
      <c r="E42" s="280" t="s">
        <v>62</v>
      </c>
      <c r="F42" s="17" t="s">
        <v>98</v>
      </c>
      <c r="G42" s="254">
        <v>4929.29</v>
      </c>
      <c r="H42" s="228" t="s">
        <v>62</v>
      </c>
      <c r="I42" s="280" t="s">
        <v>62</v>
      </c>
      <c r="J42" s="301"/>
      <c r="K42" s="423"/>
      <c r="L42" s="436" t="s">
        <v>93</v>
      </c>
      <c r="M42" s="374"/>
      <c r="N42" s="375"/>
      <c r="O42" s="436" t="s">
        <v>93</v>
      </c>
      <c r="P42" s="374"/>
      <c r="Q42" s="375"/>
      <c r="R42" s="436" t="s">
        <v>93</v>
      </c>
      <c r="S42" s="374"/>
      <c r="T42" s="375"/>
      <c r="U42" s="436" t="s">
        <v>93</v>
      </c>
      <c r="V42" s="374"/>
      <c r="W42" s="375"/>
      <c r="X42" s="436" t="s">
        <v>93</v>
      </c>
      <c r="Y42" s="374"/>
      <c r="Z42" s="375"/>
      <c r="AA42" s="436" t="s">
        <v>93</v>
      </c>
      <c r="AB42" s="374"/>
      <c r="AC42" s="375"/>
      <c r="AD42" s="436" t="s">
        <v>93</v>
      </c>
      <c r="AE42" s="374"/>
      <c r="AF42" s="375"/>
      <c r="AG42" s="436" t="s">
        <v>93</v>
      </c>
      <c r="AH42" s="374"/>
      <c r="AI42" s="375"/>
      <c r="AJ42" s="436" t="s">
        <v>93</v>
      </c>
      <c r="AK42" s="374"/>
      <c r="AL42" s="375"/>
      <c r="AM42" s="436" t="s">
        <v>93</v>
      </c>
      <c r="AN42" s="374"/>
      <c r="AO42" s="375"/>
      <c r="AP42" s="418"/>
      <c r="AQ42" s="419"/>
      <c r="AR42" s="436" t="s">
        <v>93</v>
      </c>
      <c r="AS42" s="374"/>
      <c r="AT42" s="375"/>
      <c r="AU42" s="368"/>
      <c r="AV42" s="434"/>
    </row>
    <row r="43" spans="1:50" s="59" customFormat="1" ht="15" customHeight="1">
      <c r="A43" s="431"/>
      <c r="B43" s="285"/>
      <c r="C43" s="286"/>
      <c r="D43" s="228" t="s">
        <v>62</v>
      </c>
      <c r="E43" s="280" t="s">
        <v>62</v>
      </c>
      <c r="F43" s="17" t="s">
        <v>99</v>
      </c>
      <c r="G43" s="254">
        <f>G42</f>
        <v>4929.29</v>
      </c>
      <c r="H43" s="228" t="s">
        <v>62</v>
      </c>
      <c r="I43" s="280" t="s">
        <v>62</v>
      </c>
      <c r="J43" s="301"/>
      <c r="K43" s="423"/>
      <c r="L43" s="437"/>
      <c r="M43" s="427"/>
      <c r="N43" s="428"/>
      <c r="O43" s="437"/>
      <c r="P43" s="427"/>
      <c r="Q43" s="428"/>
      <c r="R43" s="437"/>
      <c r="S43" s="427"/>
      <c r="T43" s="428"/>
      <c r="U43" s="437"/>
      <c r="V43" s="427"/>
      <c r="W43" s="428"/>
      <c r="X43" s="437"/>
      <c r="Y43" s="427"/>
      <c r="Z43" s="428"/>
      <c r="AA43" s="437"/>
      <c r="AB43" s="427"/>
      <c r="AC43" s="428"/>
      <c r="AD43" s="437"/>
      <c r="AE43" s="427"/>
      <c r="AF43" s="428"/>
      <c r="AG43" s="437"/>
      <c r="AH43" s="427"/>
      <c r="AI43" s="428"/>
      <c r="AJ43" s="437"/>
      <c r="AK43" s="427"/>
      <c r="AL43" s="428"/>
      <c r="AM43" s="437"/>
      <c r="AN43" s="427"/>
      <c r="AO43" s="428"/>
      <c r="AP43" s="418"/>
      <c r="AQ43" s="419"/>
      <c r="AR43" s="437"/>
      <c r="AS43" s="427"/>
      <c r="AT43" s="428"/>
      <c r="AU43" s="368"/>
      <c r="AV43" s="434"/>
      <c r="AW43" s="19"/>
      <c r="AX43" s="19"/>
    </row>
    <row r="44" spans="1:50" s="59" customFormat="1" ht="15" customHeight="1">
      <c r="A44" s="431"/>
      <c r="B44" s="285"/>
      <c r="C44" s="286"/>
      <c r="D44" s="228" t="s">
        <v>62</v>
      </c>
      <c r="E44" s="280" t="s">
        <v>62</v>
      </c>
      <c r="F44" s="17" t="s">
        <v>100</v>
      </c>
      <c r="G44" s="254">
        <v>5316.22</v>
      </c>
      <c r="H44" s="228" t="s">
        <v>62</v>
      </c>
      <c r="I44" s="280" t="s">
        <v>62</v>
      </c>
      <c r="J44" s="301"/>
      <c r="K44" s="423"/>
      <c r="L44" s="284">
        <v>28.32</v>
      </c>
      <c r="M44" s="228" t="s">
        <v>62</v>
      </c>
      <c r="N44" s="323">
        <v>28.32</v>
      </c>
      <c r="O44" s="85">
        <v>221.86160472279556</v>
      </c>
      <c r="P44" s="306"/>
      <c r="Q44" s="282"/>
      <c r="R44" s="280" t="s">
        <v>62</v>
      </c>
      <c r="S44" s="228" t="s">
        <v>62</v>
      </c>
      <c r="T44" s="18"/>
      <c r="U44" s="282"/>
      <c r="V44" s="281"/>
      <c r="W44" s="282"/>
      <c r="X44" s="281"/>
      <c r="Y44" s="18"/>
      <c r="Z44" s="85">
        <v>0</v>
      </c>
      <c r="AA44" s="281"/>
      <c r="AB44" s="282"/>
      <c r="AC44" s="281"/>
      <c r="AD44" s="282"/>
      <c r="AE44" s="281"/>
      <c r="AF44" s="311"/>
      <c r="AG44" s="319"/>
      <c r="AH44" s="319"/>
      <c r="AI44" s="312"/>
      <c r="AJ44" s="18">
        <v>4.32</v>
      </c>
      <c r="AK44" s="85">
        <v>33.843295635680683</v>
      </c>
      <c r="AL44" s="281"/>
      <c r="AM44" s="282"/>
      <c r="AN44" s="18">
        <v>8.86</v>
      </c>
      <c r="AO44" s="283">
        <v>69.410092437993143</v>
      </c>
      <c r="AP44" s="418"/>
      <c r="AQ44" s="419"/>
      <c r="AR44" s="284">
        <v>28.32</v>
      </c>
      <c r="AS44" s="85">
        <v>443.72320944559112</v>
      </c>
      <c r="AT44" s="283">
        <f t="shared" si="2"/>
        <v>443.72320944559112</v>
      </c>
      <c r="AU44" s="368"/>
      <c r="AV44" s="434"/>
      <c r="AW44" s="19"/>
      <c r="AX44" s="19"/>
    </row>
    <row r="45" spans="1:50" s="59" customFormat="1" ht="15" customHeight="1">
      <c r="A45" s="431"/>
      <c r="B45" s="285"/>
      <c r="C45" s="240"/>
      <c r="D45" s="228" t="s">
        <v>62</v>
      </c>
      <c r="E45" s="280" t="s">
        <v>62</v>
      </c>
      <c r="F45" s="17" t="s">
        <v>101</v>
      </c>
      <c r="G45" s="254">
        <f>G44</f>
        <v>5316.22</v>
      </c>
      <c r="H45" s="228" t="s">
        <v>62</v>
      </c>
      <c r="I45" s="280" t="s">
        <v>62</v>
      </c>
      <c r="J45" s="301"/>
      <c r="K45" s="423"/>
      <c r="L45" s="436" t="s">
        <v>93</v>
      </c>
      <c r="M45" s="374"/>
      <c r="N45" s="375"/>
      <c r="O45" s="436" t="s">
        <v>93</v>
      </c>
      <c r="P45" s="374"/>
      <c r="Q45" s="375"/>
      <c r="R45" s="436" t="s">
        <v>93</v>
      </c>
      <c r="S45" s="374"/>
      <c r="T45" s="375"/>
      <c r="U45" s="436" t="s">
        <v>93</v>
      </c>
      <c r="V45" s="374"/>
      <c r="W45" s="375"/>
      <c r="X45" s="436" t="s">
        <v>93</v>
      </c>
      <c r="Y45" s="374"/>
      <c r="Z45" s="375"/>
      <c r="AA45" s="436" t="s">
        <v>93</v>
      </c>
      <c r="AB45" s="374"/>
      <c r="AC45" s="375"/>
      <c r="AD45" s="436" t="s">
        <v>93</v>
      </c>
      <c r="AE45" s="374"/>
      <c r="AF45" s="375"/>
      <c r="AG45" s="436" t="s">
        <v>93</v>
      </c>
      <c r="AH45" s="374"/>
      <c r="AI45" s="375"/>
      <c r="AJ45" s="436" t="s">
        <v>93</v>
      </c>
      <c r="AK45" s="374"/>
      <c r="AL45" s="375"/>
      <c r="AM45" s="436" t="s">
        <v>93</v>
      </c>
      <c r="AN45" s="374"/>
      <c r="AO45" s="375"/>
      <c r="AP45" s="418"/>
      <c r="AQ45" s="419"/>
      <c r="AR45" s="436" t="s">
        <v>93</v>
      </c>
      <c r="AS45" s="374"/>
      <c r="AT45" s="375"/>
      <c r="AU45" s="368"/>
      <c r="AV45" s="434"/>
      <c r="AW45" s="19"/>
      <c r="AX45" s="19"/>
    </row>
    <row r="46" spans="1:50" s="59" customFormat="1" ht="15" customHeight="1">
      <c r="A46" s="431"/>
      <c r="B46" s="287"/>
      <c r="C46" s="288"/>
      <c r="D46" s="228" t="s">
        <v>62</v>
      </c>
      <c r="E46" s="280" t="s">
        <v>62</v>
      </c>
      <c r="F46" s="17" t="s">
        <v>102</v>
      </c>
      <c r="G46" s="254">
        <f>G45*10%</f>
        <v>531.62200000000007</v>
      </c>
      <c r="H46" s="228" t="s">
        <v>62</v>
      </c>
      <c r="I46" s="280" t="s">
        <v>62</v>
      </c>
      <c r="J46" s="301"/>
      <c r="K46" s="423"/>
      <c r="L46" s="438"/>
      <c r="M46" s="377"/>
      <c r="N46" s="378"/>
      <c r="O46" s="438"/>
      <c r="P46" s="377"/>
      <c r="Q46" s="378"/>
      <c r="R46" s="438"/>
      <c r="S46" s="377"/>
      <c r="T46" s="378"/>
      <c r="U46" s="438"/>
      <c r="V46" s="377"/>
      <c r="W46" s="378"/>
      <c r="X46" s="438"/>
      <c r="Y46" s="377"/>
      <c r="Z46" s="378"/>
      <c r="AA46" s="438"/>
      <c r="AB46" s="377"/>
      <c r="AC46" s="378"/>
      <c r="AD46" s="438"/>
      <c r="AE46" s="377"/>
      <c r="AF46" s="378"/>
      <c r="AG46" s="438"/>
      <c r="AH46" s="377"/>
      <c r="AI46" s="378"/>
      <c r="AJ46" s="438"/>
      <c r="AK46" s="377"/>
      <c r="AL46" s="378"/>
      <c r="AM46" s="438"/>
      <c r="AN46" s="377"/>
      <c r="AO46" s="378"/>
      <c r="AP46" s="418"/>
      <c r="AQ46" s="419"/>
      <c r="AR46" s="438"/>
      <c r="AS46" s="377"/>
      <c r="AT46" s="378"/>
      <c r="AU46" s="368"/>
      <c r="AV46" s="434"/>
      <c r="AW46" s="19"/>
      <c r="AX46" s="19"/>
    </row>
    <row r="47" spans="1:50" s="59" customFormat="1" ht="15" customHeight="1">
      <c r="A47" s="431"/>
      <c r="B47" s="289"/>
      <c r="C47" s="240"/>
      <c r="D47" s="228" t="s">
        <v>62</v>
      </c>
      <c r="E47" s="280" t="s">
        <v>62</v>
      </c>
      <c r="F47" s="17" t="s">
        <v>103</v>
      </c>
      <c r="G47" s="254">
        <f>G46</f>
        <v>531.62200000000007</v>
      </c>
      <c r="H47" s="228" t="s">
        <v>62</v>
      </c>
      <c r="I47" s="280" t="s">
        <v>62</v>
      </c>
      <c r="J47" s="301"/>
      <c r="K47" s="423"/>
      <c r="L47" s="437"/>
      <c r="M47" s="427"/>
      <c r="N47" s="428"/>
      <c r="O47" s="437"/>
      <c r="P47" s="427"/>
      <c r="Q47" s="428"/>
      <c r="R47" s="437"/>
      <c r="S47" s="427"/>
      <c r="T47" s="428"/>
      <c r="U47" s="437"/>
      <c r="V47" s="427"/>
      <c r="W47" s="428"/>
      <c r="X47" s="437"/>
      <c r="Y47" s="427"/>
      <c r="Z47" s="428"/>
      <c r="AA47" s="437"/>
      <c r="AB47" s="427"/>
      <c r="AC47" s="428"/>
      <c r="AD47" s="437"/>
      <c r="AE47" s="427"/>
      <c r="AF47" s="428"/>
      <c r="AG47" s="437"/>
      <c r="AH47" s="427"/>
      <c r="AI47" s="428"/>
      <c r="AJ47" s="437"/>
      <c r="AK47" s="427"/>
      <c r="AL47" s="428"/>
      <c r="AM47" s="437"/>
      <c r="AN47" s="427"/>
      <c r="AO47" s="428"/>
      <c r="AP47" s="418"/>
      <c r="AQ47" s="419"/>
      <c r="AR47" s="437"/>
      <c r="AS47" s="427"/>
      <c r="AT47" s="428"/>
      <c r="AU47" s="368"/>
      <c r="AV47" s="434"/>
      <c r="AW47" s="19"/>
      <c r="AX47" s="19"/>
    </row>
    <row r="48" spans="1:50" s="59" customFormat="1" ht="15" customHeight="1">
      <c r="A48" s="431"/>
      <c r="B48" s="290"/>
      <c r="C48" s="240"/>
      <c r="D48" s="228" t="s">
        <v>62</v>
      </c>
      <c r="E48" s="280" t="s">
        <v>62</v>
      </c>
      <c r="F48" s="17" t="s">
        <v>104</v>
      </c>
      <c r="G48" s="255">
        <v>3000</v>
      </c>
      <c r="H48" s="228" t="s">
        <v>62</v>
      </c>
      <c r="I48" s="280" t="s">
        <v>62</v>
      </c>
      <c r="J48" s="301"/>
      <c r="K48" s="423"/>
      <c r="L48" s="284">
        <v>28.32</v>
      </c>
      <c r="M48" s="228" t="s">
        <v>62</v>
      </c>
      <c r="N48" s="323">
        <v>28.32</v>
      </c>
      <c r="O48" s="18">
        <v>221.86160472279556</v>
      </c>
      <c r="P48" s="306"/>
      <c r="Q48" s="281"/>
      <c r="R48" s="280" t="s">
        <v>62</v>
      </c>
      <c r="S48" s="228" t="s">
        <v>62</v>
      </c>
      <c r="T48" s="18"/>
      <c r="U48" s="281"/>
      <c r="V48" s="281"/>
      <c r="W48" s="281"/>
      <c r="X48" s="281"/>
      <c r="Y48" s="18"/>
      <c r="Z48" s="18">
        <v>0</v>
      </c>
      <c r="AA48" s="281"/>
      <c r="AB48" s="281"/>
      <c r="AC48" s="281"/>
      <c r="AD48" s="282"/>
      <c r="AE48" s="281"/>
      <c r="AF48" s="313"/>
      <c r="AG48" s="319"/>
      <c r="AH48" s="319"/>
      <c r="AI48" s="312"/>
      <c r="AJ48" s="18">
        <v>4.32</v>
      </c>
      <c r="AK48" s="18">
        <v>33.843295635680683</v>
      </c>
      <c r="AL48" s="281"/>
      <c r="AM48" s="282"/>
      <c r="AN48" s="18">
        <v>8.86</v>
      </c>
      <c r="AO48" s="267">
        <v>69.410092437993143</v>
      </c>
      <c r="AP48" s="418"/>
      <c r="AQ48" s="419"/>
      <c r="AR48" s="284">
        <v>28.32</v>
      </c>
      <c r="AS48" s="18">
        <v>443.72320944559112</v>
      </c>
      <c r="AT48" s="283">
        <f t="shared" si="2"/>
        <v>443.72320944559112</v>
      </c>
      <c r="AU48" s="368"/>
      <c r="AV48" s="434"/>
      <c r="AW48" s="19"/>
      <c r="AX48" s="19"/>
    </row>
    <row r="49" spans="1:57" s="59" customFormat="1" ht="15" customHeight="1">
      <c r="A49" s="431"/>
      <c r="B49" s="289"/>
      <c r="C49" s="240"/>
      <c r="D49" s="228" t="s">
        <v>62</v>
      </c>
      <c r="E49" s="280" t="s">
        <v>62</v>
      </c>
      <c r="F49" s="17" t="s">
        <v>105</v>
      </c>
      <c r="G49" s="254">
        <v>79743.23</v>
      </c>
      <c r="H49" s="228" t="s">
        <v>62</v>
      </c>
      <c r="I49" s="280" t="s">
        <v>62</v>
      </c>
      <c r="J49" s="301"/>
      <c r="K49" s="423"/>
      <c r="L49" s="284">
        <v>28.32</v>
      </c>
      <c r="M49" s="228" t="s">
        <v>62</v>
      </c>
      <c r="N49" s="323">
        <v>28.32</v>
      </c>
      <c r="O49" s="18">
        <v>221.86160472279556</v>
      </c>
      <c r="P49" s="306"/>
      <c r="Q49" s="281"/>
      <c r="R49" s="280" t="s">
        <v>62</v>
      </c>
      <c r="S49" s="228" t="s">
        <v>62</v>
      </c>
      <c r="T49" s="18"/>
      <c r="U49" s="281"/>
      <c r="V49" s="281"/>
      <c r="W49" s="281"/>
      <c r="X49" s="281"/>
      <c r="Y49" s="18"/>
      <c r="Z49" s="18">
        <v>0</v>
      </c>
      <c r="AA49" s="281"/>
      <c r="AB49" s="281"/>
      <c r="AC49" s="281"/>
      <c r="AD49" s="282"/>
      <c r="AE49" s="281"/>
      <c r="AF49" s="313"/>
      <c r="AG49" s="319"/>
      <c r="AH49" s="319"/>
      <c r="AI49" s="312"/>
      <c r="AJ49" s="18">
        <v>4.32</v>
      </c>
      <c r="AK49" s="18">
        <v>33.843295635680683</v>
      </c>
      <c r="AL49" s="281"/>
      <c r="AM49" s="282"/>
      <c r="AN49" s="18">
        <v>8.86</v>
      </c>
      <c r="AO49" s="267">
        <v>69.410092437993143</v>
      </c>
      <c r="AP49" s="418"/>
      <c r="AQ49" s="419"/>
      <c r="AR49" s="284">
        <v>28.32</v>
      </c>
      <c r="AS49" s="18">
        <v>443.72320944559112</v>
      </c>
      <c r="AT49" s="283">
        <f t="shared" si="2"/>
        <v>443.72320944559112</v>
      </c>
      <c r="AU49" s="368"/>
      <c r="AV49" s="434"/>
      <c r="AW49" s="19"/>
      <c r="AX49" s="19"/>
    </row>
    <row r="50" spans="1:57" s="59" customFormat="1" ht="15.75" customHeight="1">
      <c r="A50" s="431"/>
      <c r="B50" s="289"/>
      <c r="C50" s="240"/>
      <c r="D50" s="228" t="s">
        <v>62</v>
      </c>
      <c r="E50" s="280" t="s">
        <v>62</v>
      </c>
      <c r="F50" s="17" t="s">
        <v>106</v>
      </c>
      <c r="G50" s="254">
        <v>31897.29</v>
      </c>
      <c r="H50" s="228" t="s">
        <v>62</v>
      </c>
      <c r="I50" s="280" t="s">
        <v>62</v>
      </c>
      <c r="J50" s="301"/>
      <c r="K50" s="423"/>
      <c r="L50" s="436" t="s">
        <v>93</v>
      </c>
      <c r="M50" s="374"/>
      <c r="N50" s="375"/>
      <c r="O50" s="436" t="s">
        <v>93</v>
      </c>
      <c r="P50" s="374"/>
      <c r="Q50" s="375"/>
      <c r="R50" s="436" t="s">
        <v>93</v>
      </c>
      <c r="S50" s="374"/>
      <c r="T50" s="375"/>
      <c r="U50" s="436" t="s">
        <v>93</v>
      </c>
      <c r="V50" s="374"/>
      <c r="W50" s="375"/>
      <c r="X50" s="436" t="s">
        <v>93</v>
      </c>
      <c r="Y50" s="374"/>
      <c r="Z50" s="375"/>
      <c r="AA50" s="436" t="s">
        <v>93</v>
      </c>
      <c r="AB50" s="374"/>
      <c r="AC50" s="375"/>
      <c r="AD50" s="436" t="s">
        <v>93</v>
      </c>
      <c r="AE50" s="374"/>
      <c r="AF50" s="375"/>
      <c r="AG50" s="436" t="s">
        <v>93</v>
      </c>
      <c r="AH50" s="374"/>
      <c r="AI50" s="375"/>
      <c r="AJ50" s="436" t="s">
        <v>93</v>
      </c>
      <c r="AK50" s="374"/>
      <c r="AL50" s="375"/>
      <c r="AM50" s="436" t="s">
        <v>93</v>
      </c>
      <c r="AN50" s="374"/>
      <c r="AO50" s="375"/>
      <c r="AP50" s="418"/>
      <c r="AQ50" s="419"/>
      <c r="AR50" s="436" t="s">
        <v>93</v>
      </c>
      <c r="AS50" s="374"/>
      <c r="AT50" s="375"/>
      <c r="AU50" s="368"/>
      <c r="AV50" s="434"/>
      <c r="AW50" s="19"/>
      <c r="AX50" s="19"/>
    </row>
    <row r="51" spans="1:57" s="59" customFormat="1" ht="15" customHeight="1">
      <c r="A51" s="431"/>
      <c r="B51" s="289"/>
      <c r="C51" s="240"/>
      <c r="D51" s="228" t="s">
        <v>62</v>
      </c>
      <c r="E51" s="280" t="s">
        <v>62</v>
      </c>
      <c r="F51" s="17" t="s">
        <v>107</v>
      </c>
      <c r="G51" s="254">
        <v>31897.29</v>
      </c>
      <c r="H51" s="228" t="s">
        <v>62</v>
      </c>
      <c r="I51" s="280" t="s">
        <v>62</v>
      </c>
      <c r="J51" s="301"/>
      <c r="K51" s="423"/>
      <c r="L51" s="437"/>
      <c r="M51" s="427"/>
      <c r="N51" s="428"/>
      <c r="O51" s="437"/>
      <c r="P51" s="427"/>
      <c r="Q51" s="428"/>
      <c r="R51" s="437"/>
      <c r="S51" s="427"/>
      <c r="T51" s="428"/>
      <c r="U51" s="437"/>
      <c r="V51" s="427"/>
      <c r="W51" s="428"/>
      <c r="X51" s="437"/>
      <c r="Y51" s="427"/>
      <c r="Z51" s="428"/>
      <c r="AA51" s="437"/>
      <c r="AB51" s="427"/>
      <c r="AC51" s="428"/>
      <c r="AD51" s="437"/>
      <c r="AE51" s="427"/>
      <c r="AF51" s="428"/>
      <c r="AG51" s="437"/>
      <c r="AH51" s="427"/>
      <c r="AI51" s="428"/>
      <c r="AJ51" s="437"/>
      <c r="AK51" s="427"/>
      <c r="AL51" s="428"/>
      <c r="AM51" s="437"/>
      <c r="AN51" s="427"/>
      <c r="AO51" s="428"/>
      <c r="AP51" s="418"/>
      <c r="AQ51" s="419"/>
      <c r="AR51" s="437"/>
      <c r="AS51" s="427"/>
      <c r="AT51" s="428"/>
      <c r="AU51" s="368"/>
      <c r="AV51" s="434"/>
      <c r="AW51" s="19"/>
    </row>
    <row r="52" spans="1:57" s="59" customFormat="1" ht="15" customHeight="1">
      <c r="A52" s="431"/>
      <c r="B52" s="289"/>
      <c r="C52" s="240"/>
      <c r="D52" s="228" t="s">
        <v>62</v>
      </c>
      <c r="E52" s="280" t="s">
        <v>62</v>
      </c>
      <c r="F52" s="17" t="s">
        <v>108</v>
      </c>
      <c r="G52" s="254">
        <v>120000</v>
      </c>
      <c r="H52" s="228" t="s">
        <v>62</v>
      </c>
      <c r="I52" s="280" t="s">
        <v>62</v>
      </c>
      <c r="J52" s="301"/>
      <c r="K52" s="423"/>
      <c r="L52" s="284">
        <v>28.32</v>
      </c>
      <c r="M52" s="228" t="s">
        <v>62</v>
      </c>
      <c r="N52" s="323">
        <v>28.32</v>
      </c>
      <c r="O52" s="85">
        <v>221.86160472279556</v>
      </c>
      <c r="P52" s="306"/>
      <c r="Q52" s="282"/>
      <c r="R52" s="280" t="s">
        <v>62</v>
      </c>
      <c r="S52" s="228" t="s">
        <v>62</v>
      </c>
      <c r="T52" s="18"/>
      <c r="U52" s="282"/>
      <c r="V52" s="281"/>
      <c r="W52" s="282"/>
      <c r="X52" s="281"/>
      <c r="Y52" s="18"/>
      <c r="Z52" s="85">
        <v>0</v>
      </c>
      <c r="AA52" s="281"/>
      <c r="AB52" s="282"/>
      <c r="AC52" s="281"/>
      <c r="AD52" s="282"/>
      <c r="AE52" s="281"/>
      <c r="AF52" s="311"/>
      <c r="AG52" s="319"/>
      <c r="AH52" s="319"/>
      <c r="AI52" s="314"/>
      <c r="AJ52" s="18">
        <v>4.32</v>
      </c>
      <c r="AK52" s="85">
        <v>33.843295635680683</v>
      </c>
      <c r="AL52" s="281"/>
      <c r="AM52" s="282"/>
      <c r="AN52" s="18">
        <v>8.86</v>
      </c>
      <c r="AO52" s="283">
        <v>69.410092437993143</v>
      </c>
      <c r="AP52" s="418"/>
      <c r="AQ52" s="419"/>
      <c r="AR52" s="291">
        <v>28.32</v>
      </c>
      <c r="AS52" s="292">
        <v>443.72320944559112</v>
      </c>
      <c r="AT52" s="293">
        <f t="shared" si="2"/>
        <v>443.72320944559112</v>
      </c>
      <c r="AU52" s="368"/>
      <c r="AV52" s="434"/>
      <c r="AW52" s="19"/>
    </row>
    <row r="53" spans="1:57" s="59" customFormat="1" ht="15" customHeight="1">
      <c r="A53" s="431"/>
      <c r="B53" s="289"/>
      <c r="C53" s="240"/>
      <c r="D53" s="228" t="s">
        <v>62</v>
      </c>
      <c r="E53" s="280" t="s">
        <v>62</v>
      </c>
      <c r="F53" s="17" t="s">
        <v>109</v>
      </c>
      <c r="G53" s="254">
        <f>G52*10%</f>
        <v>12000</v>
      </c>
      <c r="H53" s="228" t="s">
        <v>62</v>
      </c>
      <c r="I53" s="280" t="s">
        <v>62</v>
      </c>
      <c r="J53" s="301"/>
      <c r="K53" s="423"/>
      <c r="L53" s="436" t="s">
        <v>93</v>
      </c>
      <c r="M53" s="374"/>
      <c r="N53" s="375"/>
      <c r="O53" s="436" t="s">
        <v>93</v>
      </c>
      <c r="P53" s="374"/>
      <c r="Q53" s="375"/>
      <c r="R53" s="436" t="s">
        <v>93</v>
      </c>
      <c r="S53" s="374"/>
      <c r="T53" s="375"/>
      <c r="U53" s="436" t="s">
        <v>93</v>
      </c>
      <c r="V53" s="374"/>
      <c r="W53" s="375"/>
      <c r="X53" s="436" t="s">
        <v>93</v>
      </c>
      <c r="Y53" s="374"/>
      <c r="Z53" s="375"/>
      <c r="AA53" s="436" t="s">
        <v>93</v>
      </c>
      <c r="AB53" s="374"/>
      <c r="AC53" s="375"/>
      <c r="AD53" s="436" t="s">
        <v>93</v>
      </c>
      <c r="AE53" s="374"/>
      <c r="AF53" s="375"/>
      <c r="AG53" s="436" t="s">
        <v>93</v>
      </c>
      <c r="AH53" s="374"/>
      <c r="AI53" s="375"/>
      <c r="AJ53" s="436" t="s">
        <v>93</v>
      </c>
      <c r="AK53" s="374"/>
      <c r="AL53" s="375"/>
      <c r="AM53" s="436" t="s">
        <v>93</v>
      </c>
      <c r="AN53" s="374"/>
      <c r="AO53" s="375"/>
      <c r="AP53" s="418"/>
      <c r="AQ53" s="419"/>
      <c r="AR53" s="436" t="s">
        <v>93</v>
      </c>
      <c r="AS53" s="374"/>
      <c r="AT53" s="375"/>
      <c r="AU53" s="368"/>
      <c r="AV53" s="434"/>
      <c r="AW53" s="19"/>
    </row>
    <row r="54" spans="1:57" s="59" customFormat="1" ht="15" customHeight="1">
      <c r="A54" s="431"/>
      <c r="B54" s="289"/>
      <c r="C54" s="240"/>
      <c r="D54" s="228" t="s">
        <v>62</v>
      </c>
      <c r="E54" s="280" t="s">
        <v>62</v>
      </c>
      <c r="F54" s="17" t="s">
        <v>110</v>
      </c>
      <c r="G54" s="254">
        <f>G53</f>
        <v>12000</v>
      </c>
      <c r="H54" s="228" t="s">
        <v>62</v>
      </c>
      <c r="I54" s="280" t="s">
        <v>62</v>
      </c>
      <c r="J54" s="301"/>
      <c r="K54" s="423"/>
      <c r="L54" s="437"/>
      <c r="M54" s="427"/>
      <c r="N54" s="428"/>
      <c r="O54" s="437"/>
      <c r="P54" s="427"/>
      <c r="Q54" s="428"/>
      <c r="R54" s="437"/>
      <c r="S54" s="427"/>
      <c r="T54" s="428"/>
      <c r="U54" s="437"/>
      <c r="V54" s="427"/>
      <c r="W54" s="428"/>
      <c r="X54" s="437"/>
      <c r="Y54" s="427"/>
      <c r="Z54" s="428"/>
      <c r="AA54" s="437"/>
      <c r="AB54" s="427"/>
      <c r="AC54" s="428"/>
      <c r="AD54" s="437"/>
      <c r="AE54" s="427"/>
      <c r="AF54" s="428"/>
      <c r="AG54" s="437"/>
      <c r="AH54" s="427"/>
      <c r="AI54" s="428"/>
      <c r="AJ54" s="437"/>
      <c r="AK54" s="427"/>
      <c r="AL54" s="428"/>
      <c r="AM54" s="437"/>
      <c r="AN54" s="427"/>
      <c r="AO54" s="428"/>
      <c r="AP54" s="418"/>
      <c r="AQ54" s="419"/>
      <c r="AR54" s="437"/>
      <c r="AS54" s="427"/>
      <c r="AT54" s="428"/>
      <c r="AU54" s="368"/>
      <c r="AV54" s="434"/>
      <c r="AW54" s="19"/>
    </row>
    <row r="55" spans="1:57" s="59" customFormat="1" ht="15" customHeight="1">
      <c r="A55" s="431"/>
      <c r="B55" s="294"/>
      <c r="C55" s="233"/>
      <c r="D55" s="228" t="s">
        <v>62</v>
      </c>
      <c r="E55" s="280" t="s">
        <v>62</v>
      </c>
      <c r="F55" s="17" t="s">
        <v>111</v>
      </c>
      <c r="G55" s="295">
        <f>40*66.612</f>
        <v>2664.4799999999996</v>
      </c>
      <c r="H55" s="228" t="s">
        <v>62</v>
      </c>
      <c r="I55" s="280" t="s">
        <v>62</v>
      </c>
      <c r="J55" s="301"/>
      <c r="K55" s="423"/>
      <c r="L55" s="284">
        <v>28.32</v>
      </c>
      <c r="M55" s="228" t="s">
        <v>62</v>
      </c>
      <c r="N55" s="323">
        <v>28.32</v>
      </c>
      <c r="O55" s="85">
        <v>221.86160472279556</v>
      </c>
      <c r="P55" s="306"/>
      <c r="Q55" s="282"/>
      <c r="R55" s="280" t="s">
        <v>62</v>
      </c>
      <c r="S55" s="228" t="s">
        <v>62</v>
      </c>
      <c r="T55" s="18"/>
      <c r="U55" s="282"/>
      <c r="V55" s="281"/>
      <c r="W55" s="282"/>
      <c r="X55" s="281"/>
      <c r="Y55" s="18"/>
      <c r="Z55" s="85"/>
      <c r="AA55" s="281"/>
      <c r="AB55" s="282"/>
      <c r="AC55" s="281"/>
      <c r="AD55" s="282"/>
      <c r="AE55" s="281"/>
      <c r="AF55" s="311"/>
      <c r="AG55" s="319"/>
      <c r="AH55" s="319"/>
      <c r="AI55" s="312"/>
      <c r="AJ55" s="18">
        <v>4.32</v>
      </c>
      <c r="AK55" s="85">
        <v>33.843295635680683</v>
      </c>
      <c r="AL55" s="281"/>
      <c r="AM55" s="282"/>
      <c r="AN55" s="18">
        <v>8.86</v>
      </c>
      <c r="AO55" s="283">
        <v>69.410092437993143</v>
      </c>
      <c r="AP55" s="418"/>
      <c r="AQ55" s="419"/>
      <c r="AR55" s="284">
        <v>28.32</v>
      </c>
      <c r="AS55" s="85">
        <v>443.72320944559112</v>
      </c>
      <c r="AT55" s="293">
        <f t="shared" si="2"/>
        <v>443.72320944559112</v>
      </c>
      <c r="AU55" s="368"/>
      <c r="AV55" s="434"/>
      <c r="AW55" s="19"/>
    </row>
    <row r="56" spans="1:57" s="59" customFormat="1" ht="15" customHeight="1">
      <c r="A56" s="431"/>
      <c r="B56" s="289"/>
      <c r="C56" s="240"/>
      <c r="D56" s="228" t="s">
        <v>62</v>
      </c>
      <c r="E56" s="280" t="s">
        <v>62</v>
      </c>
      <c r="F56" s="17" t="s">
        <v>112</v>
      </c>
      <c r="G56" s="295">
        <v>11111.11</v>
      </c>
      <c r="H56" s="228" t="s">
        <v>62</v>
      </c>
      <c r="I56" s="280" t="s">
        <v>62</v>
      </c>
      <c r="J56" s="301"/>
      <c r="K56" s="423"/>
      <c r="L56" s="291">
        <v>28.32</v>
      </c>
      <c r="M56" s="228" t="s">
        <v>62</v>
      </c>
      <c r="N56" s="323">
        <v>28.32</v>
      </c>
      <c r="O56" s="124">
        <v>221.86160472279556</v>
      </c>
      <c r="P56" s="306"/>
      <c r="Q56" s="212"/>
      <c r="R56" s="280" t="s">
        <v>62</v>
      </c>
      <c r="S56" s="228" t="s">
        <v>62</v>
      </c>
      <c r="T56" s="79"/>
      <c r="U56" s="212"/>
      <c r="V56" s="186"/>
      <c r="W56" s="212"/>
      <c r="X56" s="186"/>
      <c r="Y56" s="79"/>
      <c r="Z56" s="124"/>
      <c r="AA56" s="186"/>
      <c r="AB56" s="212"/>
      <c r="AC56" s="186"/>
      <c r="AD56" s="212"/>
      <c r="AE56" s="186"/>
      <c r="AF56" s="315"/>
      <c r="AG56" s="319"/>
      <c r="AH56" s="319"/>
      <c r="AI56" s="314"/>
      <c r="AJ56" s="79">
        <v>4.32</v>
      </c>
      <c r="AK56" s="124">
        <v>33.843295635680683</v>
      </c>
      <c r="AL56" s="186"/>
      <c r="AM56" s="212"/>
      <c r="AN56" s="79">
        <v>8.86</v>
      </c>
      <c r="AO56" s="292">
        <v>69.410092437993143</v>
      </c>
      <c r="AP56" s="418"/>
      <c r="AQ56" s="419"/>
      <c r="AR56" s="291">
        <v>28.32</v>
      </c>
      <c r="AS56" s="292">
        <v>443.72320944559112</v>
      </c>
      <c r="AT56" s="293">
        <f t="shared" si="2"/>
        <v>443.72320944559112</v>
      </c>
      <c r="AU56" s="368"/>
      <c r="AV56" s="434"/>
      <c r="AW56" s="19"/>
    </row>
    <row r="57" spans="1:57" s="59" customFormat="1" ht="15.75" customHeight="1">
      <c r="A57" s="431"/>
      <c r="B57" s="290"/>
      <c r="C57" s="240"/>
      <c r="D57" s="228" t="s">
        <v>62</v>
      </c>
      <c r="E57" s="280" t="s">
        <v>62</v>
      </c>
      <c r="F57" s="17" t="s">
        <v>113</v>
      </c>
      <c r="G57" s="255">
        <v>333.33</v>
      </c>
      <c r="H57" s="228" t="s">
        <v>62</v>
      </c>
      <c r="I57" s="280" t="s">
        <v>62</v>
      </c>
      <c r="J57" s="301"/>
      <c r="K57" s="423"/>
      <c r="L57" s="284">
        <v>28.32</v>
      </c>
      <c r="M57" s="228" t="s">
        <v>62</v>
      </c>
      <c r="N57" s="323">
        <v>28.32</v>
      </c>
      <c r="O57" s="85">
        <v>221.86160472279556</v>
      </c>
      <c r="P57" s="306"/>
      <c r="Q57" s="282"/>
      <c r="R57" s="280" t="s">
        <v>62</v>
      </c>
      <c r="S57" s="228" t="s">
        <v>62</v>
      </c>
      <c r="T57" s="18"/>
      <c r="U57" s="282"/>
      <c r="V57" s="281"/>
      <c r="W57" s="282"/>
      <c r="X57" s="281"/>
      <c r="Y57" s="18"/>
      <c r="Z57" s="85"/>
      <c r="AA57" s="281"/>
      <c r="AB57" s="282"/>
      <c r="AC57" s="281"/>
      <c r="AD57" s="282"/>
      <c r="AE57" s="281"/>
      <c r="AF57" s="311"/>
      <c r="AG57" s="319"/>
      <c r="AH57" s="319"/>
      <c r="AI57" s="312"/>
      <c r="AJ57" s="18">
        <v>4.32</v>
      </c>
      <c r="AK57" s="85">
        <v>33.843295635680683</v>
      </c>
      <c r="AL57" s="281"/>
      <c r="AM57" s="282"/>
      <c r="AN57" s="18">
        <v>8.86</v>
      </c>
      <c r="AO57" s="283">
        <v>69.410092437993143</v>
      </c>
      <c r="AP57" s="418"/>
      <c r="AQ57" s="419"/>
      <c r="AR57" s="284">
        <v>28.32</v>
      </c>
      <c r="AS57" s="85">
        <v>443.72320944559112</v>
      </c>
      <c r="AT57" s="283">
        <f t="shared" si="2"/>
        <v>443.72320944559112</v>
      </c>
      <c r="AU57" s="368"/>
      <c r="AV57" s="434"/>
      <c r="AW57" s="19"/>
    </row>
    <row r="58" spans="1:57" s="59" customFormat="1" ht="15.75" customHeight="1" thickBot="1">
      <c r="A58" s="432"/>
      <c r="B58" s="196"/>
      <c r="C58" s="168"/>
      <c r="D58" s="147" t="s">
        <v>62</v>
      </c>
      <c r="E58" s="296" t="s">
        <v>62</v>
      </c>
      <c r="F58" s="145" t="s">
        <v>114</v>
      </c>
      <c r="G58" s="171">
        <v>300</v>
      </c>
      <c r="H58" s="147" t="s">
        <v>62</v>
      </c>
      <c r="I58" s="296" t="s">
        <v>62</v>
      </c>
      <c r="J58" s="439"/>
      <c r="K58" s="424"/>
      <c r="L58" s="298">
        <v>28.32</v>
      </c>
      <c r="M58" s="147" t="s">
        <v>62</v>
      </c>
      <c r="N58" s="324">
        <v>28.32</v>
      </c>
      <c r="O58" s="150">
        <v>221.86160472279556</v>
      </c>
      <c r="P58" s="216"/>
      <c r="Q58" s="215"/>
      <c r="R58" s="296" t="s">
        <v>62</v>
      </c>
      <c r="S58" s="147" t="s">
        <v>62</v>
      </c>
      <c r="T58" s="149"/>
      <c r="U58" s="215"/>
      <c r="V58" s="159"/>
      <c r="W58" s="215"/>
      <c r="X58" s="159"/>
      <c r="Y58" s="149"/>
      <c r="Z58" s="150"/>
      <c r="AA58" s="159"/>
      <c r="AB58" s="215"/>
      <c r="AC58" s="159"/>
      <c r="AD58" s="159"/>
      <c r="AE58" s="159"/>
      <c r="AF58" s="316"/>
      <c r="AG58" s="318"/>
      <c r="AH58" s="318"/>
      <c r="AI58" s="317"/>
      <c r="AJ58" s="149">
        <v>4.32</v>
      </c>
      <c r="AK58" s="150">
        <v>33.843295635680683</v>
      </c>
      <c r="AL58" s="159"/>
      <c r="AM58" s="159"/>
      <c r="AN58" s="149">
        <v>8.86</v>
      </c>
      <c r="AO58" s="297">
        <v>69.410092437993143</v>
      </c>
      <c r="AP58" s="420"/>
      <c r="AQ58" s="421"/>
      <c r="AR58" s="298">
        <v>28.32</v>
      </c>
      <c r="AS58" s="150">
        <v>443.72320944559112</v>
      </c>
      <c r="AT58" s="297">
        <f>AS58</f>
        <v>443.72320944559112</v>
      </c>
      <c r="AU58" s="369"/>
      <c r="AV58" s="435"/>
      <c r="AW58" s="19"/>
      <c r="AX58" s="299"/>
    </row>
    <row r="59" spans="1:57" s="19" customFormat="1">
      <c r="A59" s="52"/>
      <c r="B59" s="52"/>
      <c r="C59" s="53"/>
      <c r="D59" s="54"/>
      <c r="E59" s="54"/>
      <c r="F59" s="55"/>
      <c r="G59" s="56"/>
      <c r="H59" s="56"/>
      <c r="I59" s="56"/>
      <c r="J59" s="55"/>
      <c r="K59" s="55"/>
      <c r="L59" s="48"/>
      <c r="M59" s="57"/>
      <c r="N59" s="48"/>
      <c r="O59" s="118"/>
      <c r="P59" s="48"/>
      <c r="Q59" s="48"/>
      <c r="R59" s="48"/>
      <c r="S59" s="48"/>
      <c r="T59" s="48"/>
      <c r="U59" s="98"/>
      <c r="V59" s="57"/>
      <c r="W59" s="57"/>
      <c r="X59" s="57"/>
      <c r="Y59" s="57"/>
      <c r="Z59" s="57"/>
      <c r="AA59" s="57"/>
      <c r="AB59" s="57"/>
      <c r="AC59" s="57"/>
      <c r="AD59" s="98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98"/>
      <c r="AT59" s="98"/>
      <c r="AU59" s="57"/>
      <c r="AV59" s="47"/>
    </row>
    <row r="60" spans="1:57" s="88" customFormat="1">
      <c r="A60" s="125"/>
      <c r="B60" s="125"/>
      <c r="C60" s="126"/>
      <c r="D60" s="127"/>
      <c r="E60" s="127"/>
      <c r="F60" s="128"/>
      <c r="G60" s="129"/>
      <c r="H60" s="129"/>
      <c r="I60" s="129"/>
      <c r="J60" s="128"/>
      <c r="K60" s="128"/>
      <c r="L60" s="130"/>
      <c r="M60" s="131"/>
      <c r="N60" s="130"/>
      <c r="O60" s="132"/>
      <c r="P60" s="130"/>
      <c r="Q60" s="130"/>
      <c r="R60" s="130"/>
      <c r="S60" s="130"/>
      <c r="T60" s="130"/>
      <c r="U60" s="133"/>
      <c r="V60" s="131"/>
      <c r="W60" s="131"/>
      <c r="X60" s="131"/>
      <c r="Y60" s="131"/>
      <c r="Z60" s="131"/>
      <c r="AA60" s="131"/>
      <c r="AB60" s="131"/>
      <c r="AC60" s="131"/>
      <c r="AD60" s="133"/>
      <c r="AE60" s="131"/>
      <c r="AF60" s="131"/>
      <c r="AG60" s="131"/>
      <c r="AH60" s="131"/>
      <c r="AI60" s="131"/>
      <c r="AJ60" s="131"/>
      <c r="AK60" s="131"/>
      <c r="AL60" s="131"/>
      <c r="AM60" s="131"/>
      <c r="AN60" s="131"/>
      <c r="AO60" s="131"/>
      <c r="AP60" s="131"/>
      <c r="AQ60" s="131"/>
      <c r="AR60" s="131"/>
      <c r="AS60" s="133"/>
      <c r="AT60" s="133"/>
      <c r="AU60" s="131"/>
      <c r="AV60" s="91"/>
    </row>
    <row r="61" spans="1:57" s="19" customFormat="1" ht="13.5" thickBot="1">
      <c r="A61" s="52"/>
      <c r="B61" s="52"/>
      <c r="C61" s="53"/>
      <c r="D61" s="54"/>
      <c r="E61" s="54"/>
      <c r="F61" s="55"/>
      <c r="G61" s="56"/>
      <c r="H61" s="56"/>
      <c r="I61" s="56"/>
      <c r="J61" s="55"/>
      <c r="K61" s="55"/>
      <c r="L61" s="48"/>
      <c r="M61" s="57"/>
      <c r="N61" s="48"/>
      <c r="O61" s="118"/>
      <c r="P61" s="48"/>
      <c r="Q61" s="48"/>
      <c r="R61" s="48"/>
      <c r="S61" s="48"/>
      <c r="T61" s="48"/>
      <c r="U61" s="98"/>
      <c r="V61" s="57"/>
      <c r="W61" s="57"/>
      <c r="X61" s="57"/>
      <c r="Y61" s="57"/>
      <c r="Z61" s="57"/>
      <c r="AA61" s="57"/>
      <c r="AB61" s="57"/>
      <c r="AC61" s="57"/>
      <c r="AD61" s="98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98"/>
      <c r="AT61" s="98"/>
      <c r="AU61" s="57"/>
      <c r="AV61" s="95"/>
    </row>
    <row r="62" spans="1:57" s="19" customFormat="1" ht="13.5" thickBot="1">
      <c r="A62" s="81" t="s">
        <v>40</v>
      </c>
      <c r="B62" s="25" t="s">
        <v>71</v>
      </c>
      <c r="C62" s="15">
        <v>39483</v>
      </c>
      <c r="D62" s="17" t="s">
        <v>47</v>
      </c>
      <c r="E62" s="26" t="s">
        <v>0</v>
      </c>
      <c r="F62" s="17" t="s">
        <v>47</v>
      </c>
      <c r="G62" s="30">
        <v>0</v>
      </c>
      <c r="H62" s="30">
        <v>0</v>
      </c>
      <c r="I62" s="30">
        <v>0</v>
      </c>
      <c r="J62" s="63"/>
      <c r="K62" s="17" t="s">
        <v>31</v>
      </c>
      <c r="L62" s="18">
        <v>1019.6</v>
      </c>
      <c r="M62" s="8">
        <v>808</v>
      </c>
      <c r="N62" s="18">
        <v>1019.7</v>
      </c>
      <c r="O62" s="85">
        <v>5403.87</v>
      </c>
      <c r="P62" s="18"/>
      <c r="Q62" s="18"/>
      <c r="R62" s="24"/>
      <c r="S62" s="28"/>
      <c r="T62" s="24"/>
      <c r="U62" s="113"/>
      <c r="V62" s="32"/>
      <c r="W62" s="32"/>
      <c r="X62" s="32"/>
      <c r="Y62" s="32"/>
      <c r="Z62" s="32"/>
      <c r="AA62" s="8">
        <v>263.48</v>
      </c>
      <c r="AB62" s="16">
        <v>236</v>
      </c>
      <c r="AC62" s="16">
        <v>236</v>
      </c>
      <c r="AD62" s="108">
        <v>1396.31</v>
      </c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41" t="s">
        <v>32</v>
      </c>
      <c r="AQ62" s="41"/>
      <c r="AR62" s="8">
        <v>1.1000000000000001</v>
      </c>
      <c r="AS62" s="103">
        <v>12.34</v>
      </c>
      <c r="AT62" s="102">
        <f>O62+AD62+AS62</f>
        <v>6812.52</v>
      </c>
      <c r="AU62" s="57"/>
      <c r="AV62" s="95"/>
      <c r="AW62" s="87"/>
      <c r="AX62" s="87"/>
      <c r="AY62" s="87"/>
      <c r="AZ62" s="87"/>
      <c r="BA62" s="87"/>
      <c r="BB62" s="87"/>
      <c r="BC62" s="87"/>
      <c r="BD62" s="87"/>
      <c r="BE62" s="87"/>
    </row>
    <row r="63" spans="1:57" s="19" customFormat="1">
      <c r="A63" s="52"/>
      <c r="B63" s="52"/>
      <c r="C63" s="53"/>
      <c r="D63" s="54"/>
      <c r="E63" s="54"/>
      <c r="F63" s="55"/>
      <c r="G63" s="56"/>
      <c r="H63" s="56"/>
      <c r="I63" s="56"/>
      <c r="J63" s="55"/>
      <c r="K63" s="55"/>
      <c r="L63" s="70">
        <v>4817.47</v>
      </c>
      <c r="M63" s="57"/>
      <c r="N63" s="48"/>
      <c r="O63" s="118"/>
      <c r="P63" s="48"/>
      <c r="Q63" s="48"/>
      <c r="R63" s="48"/>
      <c r="S63" s="48"/>
      <c r="T63" s="70"/>
      <c r="U63" s="98"/>
      <c r="V63" s="57"/>
      <c r="W63" s="57"/>
      <c r="X63" s="57"/>
      <c r="Y63" s="57"/>
      <c r="Z63" s="57"/>
      <c r="AA63" s="71"/>
      <c r="AB63" s="57"/>
      <c r="AC63" s="57"/>
      <c r="AD63" s="114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57"/>
      <c r="AQ63" s="57"/>
      <c r="AR63" s="71"/>
      <c r="AS63" s="114"/>
      <c r="AT63" s="98"/>
      <c r="AU63" s="57"/>
      <c r="AV63" s="47"/>
    </row>
    <row r="64" spans="1:57" s="88" customFormat="1">
      <c r="A64" s="125"/>
      <c r="B64" s="125"/>
      <c r="C64" s="126"/>
      <c r="D64" s="127"/>
      <c r="E64" s="127"/>
      <c r="F64" s="128"/>
      <c r="G64" s="129"/>
      <c r="H64" s="129"/>
      <c r="I64" s="129"/>
      <c r="J64" s="128"/>
      <c r="K64" s="128"/>
      <c r="L64" s="130"/>
      <c r="M64" s="131"/>
      <c r="N64" s="130"/>
      <c r="O64" s="132"/>
      <c r="P64" s="130"/>
      <c r="Q64" s="130"/>
      <c r="R64" s="130"/>
      <c r="S64" s="130"/>
      <c r="T64" s="130"/>
      <c r="U64" s="133"/>
      <c r="V64" s="131"/>
      <c r="W64" s="131"/>
      <c r="X64" s="131"/>
      <c r="Y64" s="131"/>
      <c r="Z64" s="131"/>
      <c r="AA64" s="131"/>
      <c r="AB64" s="131"/>
      <c r="AC64" s="131"/>
      <c r="AD64" s="133"/>
      <c r="AE64" s="131"/>
      <c r="AF64" s="131"/>
      <c r="AG64" s="131"/>
      <c r="AH64" s="131"/>
      <c r="AI64" s="131"/>
      <c r="AJ64" s="131"/>
      <c r="AK64" s="131"/>
      <c r="AL64" s="131"/>
      <c r="AM64" s="131"/>
      <c r="AN64" s="131"/>
      <c r="AO64" s="131"/>
      <c r="AP64" s="131"/>
      <c r="AQ64" s="131"/>
      <c r="AR64" s="131"/>
      <c r="AS64" s="133"/>
      <c r="AT64" s="133"/>
      <c r="AU64" s="131"/>
      <c r="AV64" s="91"/>
    </row>
    <row r="65" spans="1:50" s="19" customFormat="1" ht="13.5" thickBot="1">
      <c r="A65" s="52"/>
      <c r="B65" s="52"/>
      <c r="C65" s="53"/>
      <c r="D65" s="54"/>
      <c r="E65" s="54"/>
      <c r="F65" s="55"/>
      <c r="G65" s="56"/>
      <c r="H65" s="56"/>
      <c r="I65" s="56"/>
      <c r="J65" s="55"/>
      <c r="K65" s="55"/>
      <c r="L65" s="48"/>
      <c r="M65" s="57"/>
      <c r="N65" s="48"/>
      <c r="O65" s="118"/>
      <c r="P65" s="48"/>
      <c r="Q65" s="48"/>
      <c r="R65" s="48"/>
      <c r="S65" s="48"/>
      <c r="T65" s="48"/>
      <c r="U65" s="98"/>
      <c r="V65" s="57"/>
      <c r="W65" s="57"/>
      <c r="X65" s="57"/>
      <c r="Y65" s="57"/>
      <c r="Z65" s="57"/>
      <c r="AA65" s="57"/>
      <c r="AB65" s="57"/>
      <c r="AC65" s="57"/>
      <c r="AD65" s="98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98"/>
      <c r="AT65" s="98"/>
      <c r="AU65" s="57"/>
      <c r="AV65" s="47"/>
    </row>
    <row r="66" spans="1:50" s="19" customFormat="1" ht="13.5" thickBot="1">
      <c r="A66" s="81" t="s">
        <v>41</v>
      </c>
      <c r="B66" s="25" t="s">
        <v>71</v>
      </c>
      <c r="C66" s="62">
        <v>42950</v>
      </c>
      <c r="D66" s="17" t="s">
        <v>48</v>
      </c>
      <c r="E66" s="33"/>
      <c r="F66" s="17" t="s">
        <v>48</v>
      </c>
      <c r="G66" s="30">
        <v>0</v>
      </c>
      <c r="H66" s="30">
        <v>0</v>
      </c>
      <c r="I66" s="45"/>
      <c r="J66" s="17"/>
      <c r="K66" s="17" t="s">
        <v>26</v>
      </c>
      <c r="L66" s="18">
        <v>1893.48</v>
      </c>
      <c r="M66" s="8">
        <v>200</v>
      </c>
      <c r="N66" s="18" t="s">
        <v>42</v>
      </c>
      <c r="O66" s="85" t="s">
        <v>42</v>
      </c>
      <c r="P66" s="18"/>
      <c r="Q66" s="18"/>
      <c r="R66" s="45" t="s">
        <v>33</v>
      </c>
      <c r="S66" s="28"/>
      <c r="T66" s="28"/>
      <c r="U66" s="113"/>
      <c r="V66" s="32"/>
      <c r="W66" s="32"/>
      <c r="X66" s="32"/>
      <c r="Y66" s="32"/>
      <c r="Z66" s="32"/>
      <c r="AA66" s="8">
        <v>342.48</v>
      </c>
      <c r="AB66" s="45" t="s">
        <v>33</v>
      </c>
      <c r="AC66" s="32"/>
      <c r="AD66" s="85">
        <v>830.08</v>
      </c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8">
        <v>1451</v>
      </c>
      <c r="AQ66" s="8"/>
      <c r="AR66" s="32"/>
      <c r="AS66" s="85">
        <v>1768.68</v>
      </c>
      <c r="AT66" s="104">
        <f>AD66+AS66</f>
        <v>2598.7600000000002</v>
      </c>
      <c r="AU66" s="96"/>
      <c r="AV66" s="49"/>
      <c r="AW66" s="92"/>
      <c r="AX66" s="92" t="s">
        <v>35</v>
      </c>
    </row>
    <row r="67" spans="1:50" s="19" customFormat="1">
      <c r="A67" s="52"/>
      <c r="B67" s="52"/>
      <c r="C67" s="53"/>
      <c r="D67" s="54"/>
      <c r="E67" s="54"/>
      <c r="F67" s="55"/>
      <c r="G67" s="56"/>
      <c r="H67" s="56"/>
      <c r="I67" s="56"/>
      <c r="J67" s="55"/>
      <c r="K67" s="55"/>
      <c r="L67" s="48"/>
      <c r="M67" s="57"/>
      <c r="N67" s="48"/>
      <c r="O67" s="118"/>
      <c r="P67" s="48"/>
      <c r="Q67" s="48"/>
      <c r="R67" s="48"/>
      <c r="S67" s="48"/>
      <c r="T67" s="48"/>
      <c r="U67" s="98"/>
      <c r="V67" s="57"/>
      <c r="W67" s="57"/>
      <c r="X67" s="57"/>
      <c r="Y67" s="57"/>
      <c r="Z67" s="57"/>
      <c r="AA67" s="57"/>
      <c r="AB67" s="57"/>
      <c r="AC67" s="57"/>
      <c r="AD67" s="98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98"/>
      <c r="AT67" s="98"/>
      <c r="AU67" s="57"/>
      <c r="AV67" s="47"/>
    </row>
    <row r="68" spans="1:50" s="88" customFormat="1">
      <c r="A68" s="125"/>
      <c r="B68" s="125"/>
      <c r="C68" s="126"/>
      <c r="D68" s="127"/>
      <c r="E68" s="127"/>
      <c r="F68" s="128"/>
      <c r="G68" s="129"/>
      <c r="H68" s="129"/>
      <c r="I68" s="129"/>
      <c r="J68" s="128"/>
      <c r="K68" s="128"/>
      <c r="L68" s="130"/>
      <c r="M68" s="131"/>
      <c r="N68" s="130"/>
      <c r="O68" s="132"/>
      <c r="P68" s="130"/>
      <c r="Q68" s="130"/>
      <c r="R68" s="130"/>
      <c r="S68" s="130"/>
      <c r="T68" s="130"/>
      <c r="U68" s="133"/>
      <c r="V68" s="131"/>
      <c r="W68" s="131"/>
      <c r="X68" s="131"/>
      <c r="Y68" s="131"/>
      <c r="Z68" s="131"/>
      <c r="AA68" s="131"/>
      <c r="AB68" s="131"/>
      <c r="AC68" s="131"/>
      <c r="AD68" s="133"/>
      <c r="AE68" s="131"/>
      <c r="AF68" s="131"/>
      <c r="AG68" s="131"/>
      <c r="AH68" s="131"/>
      <c r="AI68" s="131"/>
      <c r="AJ68" s="131"/>
      <c r="AK68" s="131"/>
      <c r="AL68" s="131"/>
      <c r="AM68" s="131"/>
      <c r="AN68" s="131"/>
      <c r="AO68" s="131"/>
      <c r="AP68" s="131"/>
      <c r="AQ68" s="131"/>
      <c r="AR68" s="131"/>
      <c r="AS68" s="133"/>
      <c r="AT68" s="133"/>
      <c r="AU68" s="131"/>
      <c r="AV68" s="91"/>
    </row>
    <row r="69" spans="1:50" s="19" customFormat="1">
      <c r="A69" s="52"/>
      <c r="B69" s="52"/>
      <c r="C69" s="53"/>
      <c r="D69" s="65"/>
      <c r="E69" s="65"/>
      <c r="F69" s="66"/>
      <c r="G69" s="67"/>
      <c r="H69" s="67"/>
      <c r="I69" s="67"/>
      <c r="J69" s="66"/>
      <c r="K69" s="66"/>
      <c r="L69" s="68"/>
      <c r="M69" s="69"/>
      <c r="N69" s="68"/>
      <c r="O69" s="122"/>
      <c r="P69" s="68"/>
      <c r="Q69" s="68"/>
      <c r="R69" s="68"/>
      <c r="S69" s="68"/>
      <c r="T69" s="68"/>
      <c r="U69" s="105"/>
      <c r="V69" s="69"/>
      <c r="W69" s="69"/>
      <c r="X69" s="69"/>
      <c r="Y69" s="69"/>
      <c r="Z69" s="69"/>
      <c r="AA69" s="69"/>
      <c r="AB69" s="69"/>
      <c r="AC69" s="69"/>
      <c r="AD69" s="105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105"/>
      <c r="AT69" s="105"/>
      <c r="AU69" s="57"/>
      <c r="AV69" s="47"/>
    </row>
    <row r="70" spans="1:50" s="19" customFormat="1">
      <c r="A70" s="64" t="s">
        <v>44</v>
      </c>
      <c r="B70" s="25" t="s">
        <v>71</v>
      </c>
      <c r="C70" s="15">
        <v>36217</v>
      </c>
      <c r="D70" s="21" t="s">
        <v>0</v>
      </c>
      <c r="E70" s="21" t="s">
        <v>0</v>
      </c>
      <c r="F70" s="21" t="s">
        <v>43</v>
      </c>
      <c r="G70" s="72">
        <v>0</v>
      </c>
      <c r="H70" s="72">
        <v>0</v>
      </c>
      <c r="I70" s="72">
        <v>0</v>
      </c>
      <c r="J70" s="21"/>
      <c r="K70" s="21" t="s">
        <v>20</v>
      </c>
      <c r="L70" s="73">
        <v>924.3</v>
      </c>
      <c r="M70" s="6">
        <v>679.85</v>
      </c>
      <c r="N70" s="29"/>
      <c r="O70" s="123"/>
      <c r="P70" s="29"/>
      <c r="Q70" s="29"/>
      <c r="R70" s="29"/>
      <c r="S70" s="29"/>
      <c r="T70" s="29"/>
      <c r="U70" s="117"/>
      <c r="V70" s="31"/>
      <c r="W70" s="31"/>
      <c r="X70" s="31"/>
      <c r="Y70" s="31"/>
      <c r="Z70" s="31"/>
      <c r="AA70" s="29"/>
      <c r="AB70" s="6">
        <v>7.34</v>
      </c>
      <c r="AC70" s="6">
        <v>233.94</v>
      </c>
      <c r="AD70" s="115">
        <v>3838.58</v>
      </c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>
        <v>10.51</v>
      </c>
      <c r="AQ70" s="73"/>
      <c r="AR70" s="29"/>
      <c r="AS70" s="115">
        <v>87.74</v>
      </c>
      <c r="AT70" s="106">
        <f>AS70+AD70</f>
        <v>3926.3199999999997</v>
      </c>
      <c r="AU70" s="57"/>
      <c r="AV70" s="47"/>
      <c r="AW70" s="42"/>
    </row>
    <row r="71" spans="1:50" s="19" customFormat="1">
      <c r="A71" s="52"/>
      <c r="B71" s="52"/>
      <c r="C71" s="53"/>
      <c r="D71" s="54"/>
      <c r="E71" s="54"/>
      <c r="F71" s="55"/>
      <c r="G71" s="56"/>
      <c r="H71" s="56"/>
      <c r="I71" s="56"/>
      <c r="J71" s="55"/>
      <c r="K71" s="55"/>
      <c r="L71" s="48"/>
      <c r="M71" s="57"/>
      <c r="N71" s="48"/>
      <c r="O71" s="118"/>
      <c r="P71" s="48"/>
      <c r="Q71" s="48"/>
      <c r="R71" s="48"/>
      <c r="S71" s="48"/>
      <c r="T71" s="48"/>
      <c r="U71" s="98"/>
      <c r="V71" s="57"/>
      <c r="W71" s="57"/>
      <c r="X71" s="57"/>
      <c r="Y71" s="57"/>
      <c r="Z71" s="57"/>
      <c r="AA71" s="57"/>
      <c r="AB71" s="57"/>
      <c r="AC71" s="57"/>
      <c r="AD71" s="98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98"/>
      <c r="AT71" s="98"/>
      <c r="AU71" s="57"/>
      <c r="AV71" s="47"/>
    </row>
    <row r="72" spans="1:50" s="88" customFormat="1">
      <c r="A72" s="125"/>
      <c r="B72" s="125"/>
      <c r="C72" s="126"/>
      <c r="D72" s="127"/>
      <c r="E72" s="127"/>
      <c r="F72" s="128"/>
      <c r="G72" s="129"/>
      <c r="H72" s="129"/>
      <c r="I72" s="129"/>
      <c r="J72" s="128"/>
      <c r="K72" s="128"/>
      <c r="L72" s="130"/>
      <c r="M72" s="131"/>
      <c r="N72" s="130"/>
      <c r="O72" s="132"/>
      <c r="P72" s="130"/>
      <c r="Q72" s="130"/>
      <c r="R72" s="130"/>
      <c r="S72" s="130"/>
      <c r="T72" s="130"/>
      <c r="U72" s="133"/>
      <c r="V72" s="131"/>
      <c r="W72" s="131"/>
      <c r="X72" s="131"/>
      <c r="Y72" s="131"/>
      <c r="Z72" s="131"/>
      <c r="AA72" s="131"/>
      <c r="AB72" s="131"/>
      <c r="AC72" s="131"/>
      <c r="AD72" s="133"/>
      <c r="AE72" s="131"/>
      <c r="AF72" s="131"/>
      <c r="AG72" s="131"/>
      <c r="AH72" s="131"/>
      <c r="AI72" s="131"/>
      <c r="AJ72" s="131"/>
      <c r="AK72" s="131"/>
      <c r="AL72" s="131"/>
      <c r="AM72" s="131"/>
      <c r="AN72" s="131"/>
      <c r="AO72" s="131"/>
      <c r="AP72" s="131"/>
      <c r="AQ72" s="131"/>
      <c r="AR72" s="131"/>
      <c r="AS72" s="133"/>
      <c r="AT72" s="133"/>
      <c r="AU72" s="131"/>
      <c r="AV72" s="91"/>
    </row>
    <row r="73" spans="1:50" s="19" customFormat="1">
      <c r="A73" s="52"/>
      <c r="B73" s="52"/>
      <c r="C73" s="53"/>
      <c r="D73" s="54"/>
      <c r="E73" s="54"/>
      <c r="F73" s="55"/>
      <c r="G73" s="56"/>
      <c r="H73" s="56"/>
      <c r="I73" s="56"/>
      <c r="J73" s="55"/>
      <c r="K73" s="55"/>
      <c r="L73" s="48"/>
      <c r="M73" s="57"/>
      <c r="N73" s="48"/>
      <c r="O73" s="118"/>
      <c r="P73" s="48"/>
      <c r="Q73" s="48"/>
      <c r="R73" s="48"/>
      <c r="S73" s="48"/>
      <c r="T73" s="48"/>
      <c r="U73" s="98"/>
      <c r="V73" s="57"/>
      <c r="W73" s="57"/>
      <c r="X73" s="57"/>
      <c r="Y73" s="57"/>
      <c r="Z73" s="57"/>
      <c r="AA73" s="57"/>
      <c r="AB73" s="57"/>
      <c r="AC73" s="57"/>
      <c r="AD73" s="98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57"/>
      <c r="AP73" s="57"/>
      <c r="AQ73" s="57"/>
      <c r="AR73" s="57"/>
      <c r="AS73" s="98"/>
      <c r="AT73" s="98"/>
      <c r="AU73" s="57"/>
      <c r="AV73" s="47"/>
    </row>
    <row r="74" spans="1:50" s="19" customFormat="1">
      <c r="A74" s="81" t="s">
        <v>45</v>
      </c>
      <c r="B74" s="25" t="s">
        <v>71</v>
      </c>
      <c r="C74" s="62">
        <v>42725</v>
      </c>
      <c r="D74" s="17" t="s">
        <v>34</v>
      </c>
      <c r="E74" s="33"/>
      <c r="F74" s="17" t="s">
        <v>46</v>
      </c>
      <c r="G74" s="30">
        <v>0</v>
      </c>
      <c r="H74" s="30">
        <v>0</v>
      </c>
      <c r="I74" s="45" t="s">
        <v>33</v>
      </c>
      <c r="J74" s="17"/>
      <c r="K74" s="17" t="s">
        <v>20</v>
      </c>
      <c r="L74" s="18">
        <v>1519</v>
      </c>
      <c r="M74" s="8">
        <v>1368.96</v>
      </c>
      <c r="N74" s="28"/>
      <c r="O74" s="121"/>
      <c r="P74" s="28"/>
      <c r="Q74" s="28"/>
      <c r="R74" s="28"/>
      <c r="S74" s="28"/>
      <c r="T74" s="28"/>
      <c r="U74" s="113"/>
      <c r="V74" s="32"/>
      <c r="W74" s="32"/>
      <c r="X74" s="32"/>
      <c r="Y74" s="32"/>
      <c r="Z74" s="32"/>
      <c r="AA74" s="8">
        <v>76.8</v>
      </c>
      <c r="AB74" s="32"/>
      <c r="AC74" s="32"/>
      <c r="AD74" s="85">
        <v>194.11</v>
      </c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8">
        <v>320</v>
      </c>
      <c r="AQ74" s="8"/>
      <c r="AR74" s="32"/>
      <c r="AS74" s="85">
        <v>411.13</v>
      </c>
      <c r="AT74" s="107">
        <f>AD74+AS74</f>
        <v>605.24</v>
      </c>
      <c r="AU74" s="57"/>
      <c r="AV74" s="47"/>
    </row>
    <row r="75" spans="1:50" s="19" customFormat="1">
      <c r="A75" s="52"/>
      <c r="B75" s="52"/>
      <c r="C75" s="53"/>
      <c r="D75" s="54"/>
      <c r="E75" s="54"/>
      <c r="F75" s="55"/>
      <c r="G75" s="56"/>
      <c r="H75" s="56"/>
      <c r="I75" s="56"/>
      <c r="J75" s="55"/>
      <c r="K75" s="55"/>
      <c r="L75" s="48"/>
      <c r="M75" s="57"/>
      <c r="N75" s="48"/>
      <c r="O75" s="118"/>
      <c r="P75" s="48"/>
      <c r="Q75" s="48"/>
      <c r="R75" s="48"/>
      <c r="S75" s="48"/>
      <c r="T75" s="48"/>
      <c r="U75" s="98"/>
      <c r="V75" s="57"/>
      <c r="W75" s="57"/>
      <c r="X75" s="57"/>
      <c r="Y75" s="57"/>
      <c r="Z75" s="57"/>
      <c r="AA75" s="57"/>
      <c r="AB75" s="57"/>
      <c r="AC75" s="57"/>
      <c r="AD75" s="98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98"/>
      <c r="AT75" s="98"/>
      <c r="AU75" s="57"/>
      <c r="AV75" s="47"/>
    </row>
    <row r="76" spans="1:50" s="88" customFormat="1">
      <c r="A76" s="125"/>
      <c r="B76" s="125"/>
      <c r="C76" s="126"/>
      <c r="D76" s="127"/>
      <c r="E76" s="127"/>
      <c r="F76" s="128"/>
      <c r="G76" s="129"/>
      <c r="H76" s="129"/>
      <c r="I76" s="129"/>
      <c r="J76" s="128"/>
      <c r="K76" s="128"/>
      <c r="L76" s="130"/>
      <c r="M76" s="131"/>
      <c r="N76" s="130"/>
      <c r="O76" s="132"/>
      <c r="P76" s="130"/>
      <c r="Q76" s="130"/>
      <c r="R76" s="130"/>
      <c r="S76" s="130"/>
      <c r="T76" s="130"/>
      <c r="U76" s="133"/>
      <c r="V76" s="131"/>
      <c r="W76" s="131"/>
      <c r="X76" s="131"/>
      <c r="Y76" s="131"/>
      <c r="Z76" s="131"/>
      <c r="AA76" s="131"/>
      <c r="AB76" s="131"/>
      <c r="AC76" s="131"/>
      <c r="AD76" s="133"/>
      <c r="AE76" s="131"/>
      <c r="AF76" s="131"/>
      <c r="AG76" s="131"/>
      <c r="AH76" s="131"/>
      <c r="AI76" s="131"/>
      <c r="AJ76" s="131"/>
      <c r="AK76" s="131"/>
      <c r="AL76" s="131"/>
      <c r="AM76" s="131"/>
      <c r="AN76" s="131"/>
      <c r="AO76" s="131"/>
      <c r="AP76" s="131"/>
      <c r="AQ76" s="131"/>
      <c r="AR76" s="131"/>
      <c r="AS76" s="133"/>
      <c r="AT76" s="133"/>
      <c r="AU76" s="131"/>
      <c r="AV76" s="91"/>
    </row>
    <row r="77" spans="1:50" s="19" customFormat="1" ht="13.5" thickBot="1">
      <c r="A77" s="136"/>
      <c r="B77" s="136"/>
      <c r="C77" s="137"/>
      <c r="D77" s="138"/>
      <c r="E77" s="138"/>
      <c r="F77" s="139"/>
      <c r="G77" s="140"/>
      <c r="H77" s="140"/>
      <c r="I77" s="140"/>
      <c r="J77" s="55"/>
      <c r="K77" s="139"/>
      <c r="L77" s="60"/>
      <c r="M77" s="60"/>
      <c r="N77" s="60"/>
      <c r="O77" s="119"/>
      <c r="P77" s="60"/>
      <c r="Q77" s="60"/>
      <c r="R77" s="60"/>
      <c r="S77" s="60"/>
      <c r="T77" s="60"/>
      <c r="U77" s="99"/>
      <c r="V77" s="61"/>
      <c r="W77" s="61"/>
      <c r="X77" s="61"/>
      <c r="Y77" s="61"/>
      <c r="Z77" s="61"/>
      <c r="AA77" s="61"/>
      <c r="AB77" s="61"/>
      <c r="AC77" s="61"/>
      <c r="AD77" s="99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99"/>
      <c r="AT77" s="99"/>
      <c r="AU77" s="57"/>
      <c r="AV77" s="47"/>
    </row>
    <row r="78" spans="1:50" s="19" customFormat="1" ht="12.75" customHeight="1">
      <c r="A78" s="358" t="s">
        <v>84</v>
      </c>
      <c r="B78" s="232" t="s">
        <v>71</v>
      </c>
      <c r="C78" s="233">
        <v>43521</v>
      </c>
      <c r="D78" s="234" t="s">
        <v>72</v>
      </c>
      <c r="E78" s="235"/>
      <c r="F78" s="236" t="s">
        <v>117</v>
      </c>
      <c r="G78" s="237">
        <v>0</v>
      </c>
      <c r="H78" s="229"/>
      <c r="I78" s="238"/>
      <c r="J78" s="363" t="s">
        <v>131</v>
      </c>
      <c r="K78" s="371" t="s">
        <v>73</v>
      </c>
      <c r="L78" s="361" t="s">
        <v>135</v>
      </c>
      <c r="M78" s="361"/>
      <c r="N78" s="361"/>
      <c r="O78" s="361"/>
      <c r="P78" s="361"/>
      <c r="Q78" s="361"/>
      <c r="R78" s="361" t="s">
        <v>135</v>
      </c>
      <c r="S78" s="361"/>
      <c r="T78" s="361"/>
      <c r="U78" s="361"/>
      <c r="V78" s="361"/>
      <c r="W78" s="361"/>
      <c r="X78" s="361" t="s">
        <v>135</v>
      </c>
      <c r="Y78" s="361"/>
      <c r="Z78" s="361"/>
      <c r="AA78" s="361"/>
      <c r="AB78" s="361"/>
      <c r="AC78" s="361"/>
      <c r="AD78" s="361"/>
      <c r="AE78" s="361"/>
      <c r="AF78" s="361" t="s">
        <v>135</v>
      </c>
      <c r="AG78" s="361"/>
      <c r="AH78" s="361"/>
      <c r="AI78" s="361"/>
      <c r="AJ78" s="361"/>
      <c r="AK78" s="361"/>
      <c r="AL78" s="361" t="s">
        <v>135</v>
      </c>
      <c r="AM78" s="361"/>
      <c r="AN78" s="361"/>
      <c r="AO78" s="361"/>
      <c r="AP78" s="361"/>
      <c r="AQ78" s="361"/>
      <c r="AR78" s="361"/>
      <c r="AS78" s="361"/>
      <c r="AT78" s="361"/>
      <c r="AU78" s="383">
        <v>46153</v>
      </c>
      <c r="AV78" s="347">
        <f>SUM(AT78:AT115)</f>
        <v>0</v>
      </c>
    </row>
    <row r="79" spans="1:50" s="19" customFormat="1" ht="12.75" customHeight="1">
      <c r="A79" s="359"/>
      <c r="B79" s="239"/>
      <c r="C79" s="240"/>
      <c r="D79" s="234" t="s">
        <v>74</v>
      </c>
      <c r="E79" s="241"/>
      <c r="F79" s="17" t="s">
        <v>96</v>
      </c>
      <c r="G79" s="242">
        <v>0</v>
      </c>
      <c r="H79" s="228"/>
      <c r="I79" s="243"/>
      <c r="J79" s="364"/>
      <c r="K79" s="371"/>
      <c r="L79" s="362"/>
      <c r="M79" s="362"/>
      <c r="N79" s="362"/>
      <c r="O79" s="362"/>
      <c r="P79" s="362"/>
      <c r="Q79" s="362"/>
      <c r="R79" s="362"/>
      <c r="S79" s="362"/>
      <c r="T79" s="362"/>
      <c r="U79" s="362"/>
      <c r="V79" s="362"/>
      <c r="W79" s="362"/>
      <c r="X79" s="362"/>
      <c r="Y79" s="362"/>
      <c r="Z79" s="362"/>
      <c r="AA79" s="362"/>
      <c r="AB79" s="362"/>
      <c r="AC79" s="362"/>
      <c r="AD79" s="362"/>
      <c r="AE79" s="362"/>
      <c r="AF79" s="362"/>
      <c r="AG79" s="362"/>
      <c r="AH79" s="362"/>
      <c r="AI79" s="362"/>
      <c r="AJ79" s="362"/>
      <c r="AK79" s="362"/>
      <c r="AL79" s="362"/>
      <c r="AM79" s="362"/>
      <c r="AN79" s="362"/>
      <c r="AO79" s="362"/>
      <c r="AP79" s="362"/>
      <c r="AQ79" s="362"/>
      <c r="AR79" s="362"/>
      <c r="AS79" s="362"/>
      <c r="AT79" s="362"/>
      <c r="AU79" s="384"/>
      <c r="AV79" s="382"/>
    </row>
    <row r="80" spans="1:50" s="19" customFormat="1" ht="12.75" customHeight="1">
      <c r="A80" s="359"/>
      <c r="B80" s="239"/>
      <c r="C80" s="240"/>
      <c r="D80" s="234" t="s">
        <v>75</v>
      </c>
      <c r="E80" s="244"/>
      <c r="F80" s="17" t="s">
        <v>97</v>
      </c>
      <c r="G80" s="242">
        <v>250000</v>
      </c>
      <c r="H80" s="228" t="s">
        <v>70</v>
      </c>
      <c r="I80" s="243"/>
      <c r="J80" s="364"/>
      <c r="K80" s="371"/>
      <c r="L80" s="362"/>
      <c r="M80" s="362"/>
      <c r="N80" s="362"/>
      <c r="O80" s="362"/>
      <c r="P80" s="362"/>
      <c r="Q80" s="362"/>
      <c r="R80" s="362"/>
      <c r="S80" s="362"/>
      <c r="T80" s="362"/>
      <c r="U80" s="362"/>
      <c r="V80" s="362"/>
      <c r="W80" s="362"/>
      <c r="X80" s="362"/>
      <c r="Y80" s="362"/>
      <c r="Z80" s="362"/>
      <c r="AA80" s="362"/>
      <c r="AB80" s="362"/>
      <c r="AC80" s="362"/>
      <c r="AD80" s="362"/>
      <c r="AE80" s="362"/>
      <c r="AF80" s="362"/>
      <c r="AG80" s="362"/>
      <c r="AH80" s="362"/>
      <c r="AI80" s="362"/>
      <c r="AJ80" s="362"/>
      <c r="AK80" s="362"/>
      <c r="AL80" s="362"/>
      <c r="AM80" s="362"/>
      <c r="AN80" s="362"/>
      <c r="AO80" s="362"/>
      <c r="AP80" s="362"/>
      <c r="AQ80" s="362"/>
      <c r="AR80" s="362"/>
      <c r="AS80" s="362"/>
      <c r="AT80" s="362"/>
      <c r="AU80" s="384"/>
      <c r="AV80" s="382"/>
    </row>
    <row r="81" spans="1:48" s="19" customFormat="1" ht="12.75" customHeight="1">
      <c r="A81" s="359"/>
      <c r="B81" s="239"/>
      <c r="C81" s="240"/>
      <c r="D81" s="234" t="s">
        <v>76</v>
      </c>
      <c r="E81" s="241"/>
      <c r="F81" s="17" t="s">
        <v>98</v>
      </c>
      <c r="G81" s="242">
        <v>0</v>
      </c>
      <c r="H81" s="242"/>
      <c r="I81" s="243"/>
      <c r="J81" s="364"/>
      <c r="K81" s="371"/>
      <c r="L81" s="362"/>
      <c r="M81" s="362"/>
      <c r="N81" s="362"/>
      <c r="O81" s="362"/>
      <c r="P81" s="362"/>
      <c r="Q81" s="362"/>
      <c r="R81" s="362"/>
      <c r="S81" s="362"/>
      <c r="T81" s="362"/>
      <c r="U81" s="362"/>
      <c r="V81" s="362"/>
      <c r="W81" s="362"/>
      <c r="X81" s="362"/>
      <c r="Y81" s="362"/>
      <c r="Z81" s="362"/>
      <c r="AA81" s="362"/>
      <c r="AB81" s="362"/>
      <c r="AC81" s="362"/>
      <c r="AD81" s="362"/>
      <c r="AE81" s="362"/>
      <c r="AF81" s="362"/>
      <c r="AG81" s="362"/>
      <c r="AH81" s="362"/>
      <c r="AI81" s="362"/>
      <c r="AJ81" s="362"/>
      <c r="AK81" s="362"/>
      <c r="AL81" s="362"/>
      <c r="AM81" s="362"/>
      <c r="AN81" s="362"/>
      <c r="AO81" s="362"/>
      <c r="AP81" s="362"/>
      <c r="AQ81" s="362"/>
      <c r="AR81" s="362"/>
      <c r="AS81" s="362"/>
      <c r="AT81" s="362"/>
      <c r="AU81" s="384"/>
      <c r="AV81" s="382"/>
    </row>
    <row r="82" spans="1:48" s="19" customFormat="1" ht="13.5" customHeight="1">
      <c r="A82" s="359"/>
      <c r="B82" s="239"/>
      <c r="C82" s="240"/>
      <c r="D82" s="234" t="s">
        <v>75</v>
      </c>
      <c r="E82" s="241"/>
      <c r="F82" s="17" t="s">
        <v>99</v>
      </c>
      <c r="G82" s="242">
        <v>2540</v>
      </c>
      <c r="H82" s="228" t="s">
        <v>70</v>
      </c>
      <c r="I82" s="243"/>
      <c r="J82" s="364"/>
      <c r="K82" s="371"/>
      <c r="L82" s="362"/>
      <c r="M82" s="362"/>
      <c r="N82" s="362"/>
      <c r="O82" s="362"/>
      <c r="P82" s="362"/>
      <c r="Q82" s="362"/>
      <c r="R82" s="362"/>
      <c r="S82" s="362"/>
      <c r="T82" s="362"/>
      <c r="U82" s="362"/>
      <c r="V82" s="362"/>
      <c r="W82" s="362"/>
      <c r="X82" s="362"/>
      <c r="Y82" s="362"/>
      <c r="Z82" s="362"/>
      <c r="AA82" s="362"/>
      <c r="AB82" s="362"/>
      <c r="AC82" s="362"/>
      <c r="AD82" s="362"/>
      <c r="AE82" s="362"/>
      <c r="AF82" s="362"/>
      <c r="AG82" s="362"/>
      <c r="AH82" s="362"/>
      <c r="AI82" s="362"/>
      <c r="AJ82" s="362"/>
      <c r="AK82" s="362"/>
      <c r="AL82" s="362"/>
      <c r="AM82" s="362"/>
      <c r="AN82" s="362"/>
      <c r="AO82" s="362"/>
      <c r="AP82" s="362"/>
      <c r="AQ82" s="362"/>
      <c r="AR82" s="362"/>
      <c r="AS82" s="362"/>
      <c r="AT82" s="362"/>
      <c r="AU82" s="384"/>
      <c r="AV82" s="382"/>
    </row>
    <row r="83" spans="1:48" s="19" customFormat="1" ht="12.75" customHeight="1">
      <c r="A83" s="359"/>
      <c r="B83" s="239"/>
      <c r="C83" s="240"/>
      <c r="D83" s="234" t="s">
        <v>77</v>
      </c>
      <c r="E83" s="241"/>
      <c r="F83" s="17" t="s">
        <v>100</v>
      </c>
      <c r="G83" s="242"/>
      <c r="H83" s="228"/>
      <c r="I83" s="45"/>
      <c r="J83" s="364"/>
      <c r="K83" s="371"/>
      <c r="L83" s="362"/>
      <c r="M83" s="362"/>
      <c r="N83" s="362"/>
      <c r="O83" s="362"/>
      <c r="P83" s="362"/>
      <c r="Q83" s="362"/>
      <c r="R83" s="362"/>
      <c r="S83" s="362"/>
      <c r="T83" s="362"/>
      <c r="U83" s="362"/>
      <c r="V83" s="362"/>
      <c r="W83" s="362"/>
      <c r="X83" s="362"/>
      <c r="Y83" s="362"/>
      <c r="Z83" s="362"/>
      <c r="AA83" s="362"/>
      <c r="AB83" s="362"/>
      <c r="AC83" s="362"/>
      <c r="AD83" s="362"/>
      <c r="AE83" s="362"/>
      <c r="AF83" s="362"/>
      <c r="AG83" s="362"/>
      <c r="AH83" s="362"/>
      <c r="AI83" s="362"/>
      <c r="AJ83" s="362"/>
      <c r="AK83" s="362"/>
      <c r="AL83" s="362"/>
      <c r="AM83" s="362"/>
      <c r="AN83" s="362"/>
      <c r="AO83" s="362"/>
      <c r="AP83" s="362"/>
      <c r="AQ83" s="362"/>
      <c r="AR83" s="362"/>
      <c r="AS83" s="362"/>
      <c r="AT83" s="362"/>
      <c r="AU83" s="384"/>
      <c r="AV83" s="382"/>
    </row>
    <row r="84" spans="1:48" s="19" customFormat="1" ht="12.75" customHeight="1">
      <c r="A84" s="359"/>
      <c r="B84" s="245"/>
      <c r="C84" s="246"/>
      <c r="D84" s="234" t="s">
        <v>78</v>
      </c>
      <c r="E84" s="247"/>
      <c r="F84" s="17" t="s">
        <v>101</v>
      </c>
      <c r="G84" s="242"/>
      <c r="H84" s="228"/>
      <c r="I84" s="248"/>
      <c r="J84" s="364"/>
      <c r="K84" s="371"/>
      <c r="L84" s="362"/>
      <c r="M84" s="362"/>
      <c r="N84" s="362"/>
      <c r="O84" s="362"/>
      <c r="P84" s="362"/>
      <c r="Q84" s="362"/>
      <c r="R84" s="362"/>
      <c r="S84" s="362"/>
      <c r="T84" s="362"/>
      <c r="U84" s="362"/>
      <c r="V84" s="362"/>
      <c r="W84" s="362"/>
      <c r="X84" s="362"/>
      <c r="Y84" s="362"/>
      <c r="Z84" s="362"/>
      <c r="AA84" s="362"/>
      <c r="AB84" s="362"/>
      <c r="AC84" s="362"/>
      <c r="AD84" s="362"/>
      <c r="AE84" s="362"/>
      <c r="AF84" s="362"/>
      <c r="AG84" s="362"/>
      <c r="AH84" s="362"/>
      <c r="AI84" s="362"/>
      <c r="AJ84" s="362"/>
      <c r="AK84" s="362"/>
      <c r="AL84" s="362"/>
      <c r="AM84" s="362"/>
      <c r="AN84" s="362"/>
      <c r="AO84" s="362"/>
      <c r="AP84" s="362"/>
      <c r="AQ84" s="362"/>
      <c r="AR84" s="362"/>
      <c r="AS84" s="362"/>
      <c r="AT84" s="362"/>
      <c r="AU84" s="384"/>
      <c r="AV84" s="382"/>
    </row>
    <row r="85" spans="1:48" s="19" customFormat="1" ht="12.75" customHeight="1">
      <c r="A85" s="359"/>
      <c r="B85" s="245"/>
      <c r="C85" s="246"/>
      <c r="D85" s="234"/>
      <c r="E85" s="247"/>
      <c r="F85" s="249" t="s">
        <v>126</v>
      </c>
      <c r="G85" s="250"/>
      <c r="H85" s="228"/>
      <c r="I85" s="248"/>
      <c r="J85" s="364"/>
      <c r="K85" s="371"/>
      <c r="L85" s="362"/>
      <c r="M85" s="362"/>
      <c r="N85" s="362"/>
      <c r="O85" s="362"/>
      <c r="P85" s="362"/>
      <c r="Q85" s="362"/>
      <c r="R85" s="362"/>
      <c r="S85" s="362"/>
      <c r="T85" s="362"/>
      <c r="U85" s="362"/>
      <c r="V85" s="362"/>
      <c r="W85" s="362"/>
      <c r="X85" s="362"/>
      <c r="Y85" s="362"/>
      <c r="Z85" s="362"/>
      <c r="AA85" s="362"/>
      <c r="AB85" s="362"/>
      <c r="AC85" s="362"/>
      <c r="AD85" s="362"/>
      <c r="AE85" s="362"/>
      <c r="AF85" s="362"/>
      <c r="AG85" s="362"/>
      <c r="AH85" s="362"/>
      <c r="AI85" s="362"/>
      <c r="AJ85" s="362"/>
      <c r="AK85" s="362"/>
      <c r="AL85" s="362"/>
      <c r="AM85" s="362"/>
      <c r="AN85" s="362"/>
      <c r="AO85" s="362"/>
      <c r="AP85" s="362"/>
      <c r="AQ85" s="362"/>
      <c r="AR85" s="362"/>
      <c r="AS85" s="362"/>
      <c r="AT85" s="362"/>
      <c r="AU85" s="384"/>
      <c r="AV85" s="382"/>
    </row>
    <row r="86" spans="1:48" s="19" customFormat="1" ht="12.75" customHeight="1">
      <c r="A86" s="359"/>
      <c r="B86" s="245"/>
      <c r="C86" s="246"/>
      <c r="D86" s="234"/>
      <c r="E86" s="247"/>
      <c r="F86" s="249" t="s">
        <v>127</v>
      </c>
      <c r="G86" s="250"/>
      <c r="H86" s="228"/>
      <c r="I86" s="248"/>
      <c r="J86" s="364"/>
      <c r="K86" s="371"/>
      <c r="L86" s="362"/>
      <c r="M86" s="362"/>
      <c r="N86" s="362"/>
      <c r="O86" s="362"/>
      <c r="P86" s="362"/>
      <c r="Q86" s="362"/>
      <c r="R86" s="362"/>
      <c r="S86" s="362"/>
      <c r="T86" s="362"/>
      <c r="U86" s="362"/>
      <c r="V86" s="362"/>
      <c r="W86" s="362"/>
      <c r="X86" s="362"/>
      <c r="Y86" s="362"/>
      <c r="Z86" s="362"/>
      <c r="AA86" s="362"/>
      <c r="AB86" s="362"/>
      <c r="AC86" s="362"/>
      <c r="AD86" s="362"/>
      <c r="AE86" s="362"/>
      <c r="AF86" s="362"/>
      <c r="AG86" s="362"/>
      <c r="AH86" s="362"/>
      <c r="AI86" s="362"/>
      <c r="AJ86" s="362"/>
      <c r="AK86" s="362"/>
      <c r="AL86" s="362"/>
      <c r="AM86" s="362"/>
      <c r="AN86" s="362"/>
      <c r="AO86" s="362"/>
      <c r="AP86" s="362"/>
      <c r="AQ86" s="362"/>
      <c r="AR86" s="362"/>
      <c r="AS86" s="362"/>
      <c r="AT86" s="362"/>
      <c r="AU86" s="384"/>
      <c r="AV86" s="382"/>
    </row>
    <row r="87" spans="1:48" s="19" customFormat="1" ht="12.75" customHeight="1">
      <c r="A87" s="359"/>
      <c r="B87" s="245"/>
      <c r="C87" s="246"/>
      <c r="D87" s="234"/>
      <c r="E87" s="247"/>
      <c r="F87" s="249" t="s">
        <v>79</v>
      </c>
      <c r="G87" s="250"/>
      <c r="H87" s="228"/>
      <c r="I87" s="248"/>
      <c r="J87" s="364"/>
      <c r="K87" s="371"/>
      <c r="L87" s="362"/>
      <c r="M87" s="362"/>
      <c r="N87" s="362"/>
      <c r="O87" s="362"/>
      <c r="P87" s="362"/>
      <c r="Q87" s="362"/>
      <c r="R87" s="362"/>
      <c r="S87" s="362"/>
      <c r="T87" s="362"/>
      <c r="U87" s="362"/>
      <c r="V87" s="362"/>
      <c r="W87" s="362"/>
      <c r="X87" s="362"/>
      <c r="Y87" s="362"/>
      <c r="Z87" s="362"/>
      <c r="AA87" s="362"/>
      <c r="AB87" s="362"/>
      <c r="AC87" s="362"/>
      <c r="AD87" s="362"/>
      <c r="AE87" s="362"/>
      <c r="AF87" s="362"/>
      <c r="AG87" s="362"/>
      <c r="AH87" s="362"/>
      <c r="AI87" s="362"/>
      <c r="AJ87" s="362"/>
      <c r="AK87" s="362"/>
      <c r="AL87" s="362"/>
      <c r="AM87" s="362"/>
      <c r="AN87" s="362"/>
      <c r="AO87" s="362"/>
      <c r="AP87" s="362"/>
      <c r="AQ87" s="362"/>
      <c r="AR87" s="362"/>
      <c r="AS87" s="362"/>
      <c r="AT87" s="362"/>
      <c r="AU87" s="384"/>
      <c r="AV87" s="382"/>
    </row>
    <row r="88" spans="1:48" s="19" customFormat="1" ht="12.75" customHeight="1" thickBot="1">
      <c r="A88" s="359"/>
      <c r="B88" s="245"/>
      <c r="C88" s="246"/>
      <c r="D88" s="234"/>
      <c r="E88" s="247"/>
      <c r="F88" s="249" t="s">
        <v>80</v>
      </c>
      <c r="G88" s="251" t="s">
        <v>81</v>
      </c>
      <c r="H88" s="228"/>
      <c r="I88" s="248"/>
      <c r="J88" s="364"/>
      <c r="K88" s="371"/>
      <c r="L88" s="362"/>
      <c r="M88" s="362"/>
      <c r="N88" s="362"/>
      <c r="O88" s="362"/>
      <c r="P88" s="362"/>
      <c r="Q88" s="362"/>
      <c r="R88" s="362"/>
      <c r="S88" s="362"/>
      <c r="T88" s="362"/>
      <c r="U88" s="362"/>
      <c r="V88" s="362"/>
      <c r="W88" s="362"/>
      <c r="X88" s="362"/>
      <c r="Y88" s="362"/>
      <c r="Z88" s="362"/>
      <c r="AA88" s="362"/>
      <c r="AB88" s="362"/>
      <c r="AC88" s="362"/>
      <c r="AD88" s="362"/>
      <c r="AE88" s="362"/>
      <c r="AF88" s="362"/>
      <c r="AG88" s="362"/>
      <c r="AH88" s="362"/>
      <c r="AI88" s="362"/>
      <c r="AJ88" s="362"/>
      <c r="AK88" s="362"/>
      <c r="AL88" s="362"/>
      <c r="AM88" s="362"/>
      <c r="AN88" s="362"/>
      <c r="AO88" s="362"/>
      <c r="AP88" s="362"/>
      <c r="AQ88" s="362"/>
      <c r="AR88" s="362"/>
      <c r="AS88" s="362"/>
      <c r="AT88" s="362"/>
      <c r="AU88" s="384"/>
      <c r="AV88" s="382"/>
    </row>
    <row r="89" spans="1:48" s="19" customFormat="1" ht="12.75" customHeight="1">
      <c r="A89" s="359"/>
      <c r="B89" s="245"/>
      <c r="C89" s="246"/>
      <c r="D89" s="234"/>
      <c r="E89" s="247"/>
      <c r="F89" s="249" t="s">
        <v>128</v>
      </c>
      <c r="G89" s="252"/>
      <c r="H89" s="228"/>
      <c r="I89" s="248"/>
      <c r="J89" s="364"/>
      <c r="K89" s="371"/>
      <c r="L89" s="362"/>
      <c r="M89" s="362"/>
      <c r="N89" s="362"/>
      <c r="O89" s="362"/>
      <c r="P89" s="362"/>
      <c r="Q89" s="362"/>
      <c r="R89" s="362"/>
      <c r="S89" s="362"/>
      <c r="T89" s="362"/>
      <c r="U89" s="362"/>
      <c r="V89" s="362"/>
      <c r="W89" s="362"/>
      <c r="X89" s="362"/>
      <c r="Y89" s="362"/>
      <c r="Z89" s="362"/>
      <c r="AA89" s="362"/>
      <c r="AB89" s="362"/>
      <c r="AC89" s="362"/>
      <c r="AD89" s="362"/>
      <c r="AE89" s="362"/>
      <c r="AF89" s="362"/>
      <c r="AG89" s="362"/>
      <c r="AH89" s="362"/>
      <c r="AI89" s="362"/>
      <c r="AJ89" s="362"/>
      <c r="AK89" s="362"/>
      <c r="AL89" s="362"/>
      <c r="AM89" s="362"/>
      <c r="AN89" s="362"/>
      <c r="AO89" s="362"/>
      <c r="AP89" s="362"/>
      <c r="AQ89" s="362"/>
      <c r="AR89" s="362"/>
      <c r="AS89" s="362"/>
      <c r="AT89" s="362"/>
      <c r="AU89" s="384"/>
      <c r="AV89" s="382"/>
    </row>
    <row r="90" spans="1:48" s="19" customFormat="1" ht="12.75" customHeight="1">
      <c r="A90" s="359"/>
      <c r="B90" s="245"/>
      <c r="C90" s="246"/>
      <c r="D90" s="234"/>
      <c r="E90" s="247"/>
      <c r="F90" s="249" t="s">
        <v>129</v>
      </c>
      <c r="G90" s="250"/>
      <c r="H90" s="228"/>
      <c r="I90" s="248"/>
      <c r="J90" s="364"/>
      <c r="K90" s="371"/>
      <c r="L90" s="362"/>
      <c r="M90" s="362"/>
      <c r="N90" s="362"/>
      <c r="O90" s="362"/>
      <c r="P90" s="362"/>
      <c r="Q90" s="362"/>
      <c r="R90" s="362"/>
      <c r="S90" s="362"/>
      <c r="T90" s="362"/>
      <c r="U90" s="362"/>
      <c r="V90" s="362"/>
      <c r="W90" s="362"/>
      <c r="X90" s="362"/>
      <c r="Y90" s="362"/>
      <c r="Z90" s="362"/>
      <c r="AA90" s="362"/>
      <c r="AB90" s="362"/>
      <c r="AC90" s="362"/>
      <c r="AD90" s="362"/>
      <c r="AE90" s="362"/>
      <c r="AF90" s="362"/>
      <c r="AG90" s="362"/>
      <c r="AH90" s="362"/>
      <c r="AI90" s="362"/>
      <c r="AJ90" s="362"/>
      <c r="AK90" s="362"/>
      <c r="AL90" s="362"/>
      <c r="AM90" s="362"/>
      <c r="AN90" s="362"/>
      <c r="AO90" s="362"/>
      <c r="AP90" s="362"/>
      <c r="AQ90" s="362"/>
      <c r="AR90" s="362"/>
      <c r="AS90" s="362"/>
      <c r="AT90" s="362"/>
      <c r="AU90" s="384"/>
      <c r="AV90" s="382"/>
    </row>
    <row r="91" spans="1:48" s="19" customFormat="1" ht="12.75" customHeight="1">
      <c r="A91" s="359"/>
      <c r="B91" s="245"/>
      <c r="C91" s="246"/>
      <c r="D91" s="234"/>
      <c r="E91" s="247"/>
      <c r="F91" s="249" t="s">
        <v>130</v>
      </c>
      <c r="G91" s="250"/>
      <c r="H91" s="228"/>
      <c r="I91" s="248"/>
      <c r="J91" s="364"/>
      <c r="K91" s="371"/>
      <c r="L91" s="362"/>
      <c r="M91" s="362"/>
      <c r="N91" s="362"/>
      <c r="O91" s="362"/>
      <c r="P91" s="362"/>
      <c r="Q91" s="362"/>
      <c r="R91" s="362"/>
      <c r="S91" s="362"/>
      <c r="T91" s="362"/>
      <c r="U91" s="362"/>
      <c r="V91" s="362"/>
      <c r="W91" s="362"/>
      <c r="X91" s="362"/>
      <c r="Y91" s="362"/>
      <c r="Z91" s="362"/>
      <c r="AA91" s="362"/>
      <c r="AB91" s="362"/>
      <c r="AC91" s="362"/>
      <c r="AD91" s="362"/>
      <c r="AE91" s="362"/>
      <c r="AF91" s="362"/>
      <c r="AG91" s="362"/>
      <c r="AH91" s="362"/>
      <c r="AI91" s="362"/>
      <c r="AJ91" s="362"/>
      <c r="AK91" s="362"/>
      <c r="AL91" s="362"/>
      <c r="AM91" s="362"/>
      <c r="AN91" s="362"/>
      <c r="AO91" s="362"/>
      <c r="AP91" s="362"/>
      <c r="AQ91" s="362"/>
      <c r="AR91" s="362"/>
      <c r="AS91" s="362"/>
      <c r="AT91" s="362"/>
      <c r="AU91" s="384"/>
      <c r="AV91" s="382"/>
    </row>
    <row r="92" spans="1:48" s="19" customFormat="1" ht="12.75" customHeight="1">
      <c r="A92" s="359"/>
      <c r="B92" s="245"/>
      <c r="C92" s="246"/>
      <c r="D92" s="234"/>
      <c r="E92" s="247"/>
      <c r="F92" s="249" t="s">
        <v>82</v>
      </c>
      <c r="G92" s="250"/>
      <c r="H92" s="228"/>
      <c r="I92" s="248"/>
      <c r="J92" s="364"/>
      <c r="K92" s="371"/>
      <c r="L92" s="362"/>
      <c r="M92" s="362"/>
      <c r="N92" s="362"/>
      <c r="O92" s="362"/>
      <c r="P92" s="362"/>
      <c r="Q92" s="362"/>
      <c r="R92" s="362"/>
      <c r="S92" s="362"/>
      <c r="T92" s="362"/>
      <c r="U92" s="362"/>
      <c r="V92" s="362"/>
      <c r="W92" s="362"/>
      <c r="X92" s="362"/>
      <c r="Y92" s="362"/>
      <c r="Z92" s="362"/>
      <c r="AA92" s="362"/>
      <c r="AB92" s="362"/>
      <c r="AC92" s="362"/>
      <c r="AD92" s="362"/>
      <c r="AE92" s="362"/>
      <c r="AF92" s="362"/>
      <c r="AG92" s="362"/>
      <c r="AH92" s="362"/>
      <c r="AI92" s="362"/>
      <c r="AJ92" s="362"/>
      <c r="AK92" s="362"/>
      <c r="AL92" s="362"/>
      <c r="AM92" s="362"/>
      <c r="AN92" s="362"/>
      <c r="AO92" s="362"/>
      <c r="AP92" s="362"/>
      <c r="AQ92" s="362"/>
      <c r="AR92" s="362"/>
      <c r="AS92" s="362"/>
      <c r="AT92" s="362"/>
      <c r="AU92" s="384"/>
      <c r="AV92" s="382"/>
    </row>
    <row r="93" spans="1:48" s="19" customFormat="1" ht="12.75" customHeight="1">
      <c r="A93" s="359"/>
      <c r="B93" s="245"/>
      <c r="C93" s="246"/>
      <c r="D93" s="228" t="s">
        <v>62</v>
      </c>
      <c r="E93" s="247"/>
      <c r="F93" s="17" t="s">
        <v>102</v>
      </c>
      <c r="G93" s="253">
        <v>6.66</v>
      </c>
      <c r="H93" s="228" t="s">
        <v>62</v>
      </c>
      <c r="I93" s="248"/>
      <c r="J93" s="364"/>
      <c r="K93" s="371"/>
      <c r="L93" s="362"/>
      <c r="M93" s="362"/>
      <c r="N93" s="362"/>
      <c r="O93" s="362"/>
      <c r="P93" s="362"/>
      <c r="Q93" s="362"/>
      <c r="R93" s="362"/>
      <c r="S93" s="362"/>
      <c r="T93" s="362"/>
      <c r="U93" s="362"/>
      <c r="V93" s="362"/>
      <c r="W93" s="362"/>
      <c r="X93" s="362"/>
      <c r="Y93" s="362"/>
      <c r="Z93" s="362"/>
      <c r="AA93" s="362"/>
      <c r="AB93" s="362"/>
      <c r="AC93" s="362"/>
      <c r="AD93" s="362"/>
      <c r="AE93" s="362"/>
      <c r="AF93" s="362"/>
      <c r="AG93" s="362"/>
      <c r="AH93" s="362"/>
      <c r="AI93" s="362"/>
      <c r="AJ93" s="362"/>
      <c r="AK93" s="362"/>
      <c r="AL93" s="362"/>
      <c r="AM93" s="362"/>
      <c r="AN93" s="362"/>
      <c r="AO93" s="362"/>
      <c r="AP93" s="362"/>
      <c r="AQ93" s="362"/>
      <c r="AR93" s="362"/>
      <c r="AS93" s="362"/>
      <c r="AT93" s="362"/>
      <c r="AU93" s="384"/>
      <c r="AV93" s="382"/>
    </row>
    <row r="94" spans="1:48" s="19" customFormat="1" ht="12.75" customHeight="1">
      <c r="A94" s="359"/>
      <c r="B94" s="245"/>
      <c r="C94" s="246"/>
      <c r="D94" s="228" t="s">
        <v>62</v>
      </c>
      <c r="E94" s="247"/>
      <c r="F94" s="17" t="s">
        <v>103</v>
      </c>
      <c r="G94" s="253">
        <v>66.599999999999994</v>
      </c>
      <c r="H94" s="228" t="s">
        <v>62</v>
      </c>
      <c r="I94" s="248"/>
      <c r="J94" s="364"/>
      <c r="K94" s="371"/>
      <c r="L94" s="362"/>
      <c r="M94" s="362"/>
      <c r="N94" s="362"/>
      <c r="O94" s="362"/>
      <c r="P94" s="362"/>
      <c r="Q94" s="362"/>
      <c r="R94" s="362"/>
      <c r="S94" s="362"/>
      <c r="T94" s="362"/>
      <c r="U94" s="362"/>
      <c r="V94" s="362"/>
      <c r="W94" s="362"/>
      <c r="X94" s="362"/>
      <c r="Y94" s="362"/>
      <c r="Z94" s="362"/>
      <c r="AA94" s="362"/>
      <c r="AB94" s="362"/>
      <c r="AC94" s="362"/>
      <c r="AD94" s="362"/>
      <c r="AE94" s="362"/>
      <c r="AF94" s="362"/>
      <c r="AG94" s="362"/>
      <c r="AH94" s="362"/>
      <c r="AI94" s="362"/>
      <c r="AJ94" s="362"/>
      <c r="AK94" s="362"/>
      <c r="AL94" s="362"/>
      <c r="AM94" s="362"/>
      <c r="AN94" s="362"/>
      <c r="AO94" s="362"/>
      <c r="AP94" s="362"/>
      <c r="AQ94" s="362"/>
      <c r="AR94" s="362"/>
      <c r="AS94" s="362"/>
      <c r="AT94" s="362"/>
      <c r="AU94" s="384"/>
      <c r="AV94" s="382"/>
    </row>
    <row r="95" spans="1:48" s="19" customFormat="1" ht="12.75" customHeight="1">
      <c r="A95" s="359"/>
      <c r="B95" s="245"/>
      <c r="C95" s="246"/>
      <c r="D95" s="228" t="s">
        <v>62</v>
      </c>
      <c r="E95" s="247"/>
      <c r="F95" s="17" t="s">
        <v>104</v>
      </c>
      <c r="G95" s="253">
        <v>666.66</v>
      </c>
      <c r="H95" s="228" t="s">
        <v>62</v>
      </c>
      <c r="I95" s="248"/>
      <c r="J95" s="364"/>
      <c r="K95" s="371"/>
      <c r="L95" s="362"/>
      <c r="M95" s="362"/>
      <c r="N95" s="362"/>
      <c r="O95" s="362"/>
      <c r="P95" s="362"/>
      <c r="Q95" s="362"/>
      <c r="R95" s="362"/>
      <c r="S95" s="362"/>
      <c r="T95" s="362"/>
      <c r="U95" s="362"/>
      <c r="V95" s="362"/>
      <c r="W95" s="362"/>
      <c r="X95" s="362"/>
      <c r="Y95" s="362"/>
      <c r="Z95" s="362"/>
      <c r="AA95" s="362"/>
      <c r="AB95" s="362"/>
      <c r="AC95" s="362"/>
      <c r="AD95" s="362"/>
      <c r="AE95" s="362"/>
      <c r="AF95" s="362"/>
      <c r="AG95" s="362"/>
      <c r="AH95" s="362"/>
      <c r="AI95" s="362"/>
      <c r="AJ95" s="362"/>
      <c r="AK95" s="362"/>
      <c r="AL95" s="362"/>
      <c r="AM95" s="362"/>
      <c r="AN95" s="362"/>
      <c r="AO95" s="362"/>
      <c r="AP95" s="362"/>
      <c r="AQ95" s="362"/>
      <c r="AR95" s="362"/>
      <c r="AS95" s="362"/>
      <c r="AT95" s="362"/>
      <c r="AU95" s="384"/>
      <c r="AV95" s="382"/>
    </row>
    <row r="96" spans="1:48" s="19" customFormat="1" ht="12.75" customHeight="1">
      <c r="A96" s="359"/>
      <c r="B96" s="245"/>
      <c r="C96" s="246"/>
      <c r="D96" s="228" t="s">
        <v>62</v>
      </c>
      <c r="E96" s="247"/>
      <c r="F96" s="17" t="s">
        <v>105</v>
      </c>
      <c r="G96" s="254">
        <v>2222.2199999999998</v>
      </c>
      <c r="H96" s="228" t="s">
        <v>62</v>
      </c>
      <c r="I96" s="248"/>
      <c r="J96" s="364"/>
      <c r="K96" s="371"/>
      <c r="L96" s="362"/>
      <c r="M96" s="362"/>
      <c r="N96" s="362"/>
      <c r="O96" s="362"/>
      <c r="P96" s="362"/>
      <c r="Q96" s="362"/>
      <c r="R96" s="362"/>
      <c r="S96" s="362"/>
      <c r="T96" s="362"/>
      <c r="U96" s="362"/>
      <c r="V96" s="362"/>
      <c r="W96" s="362"/>
      <c r="X96" s="362"/>
      <c r="Y96" s="362"/>
      <c r="Z96" s="362"/>
      <c r="AA96" s="362"/>
      <c r="AB96" s="362"/>
      <c r="AC96" s="362"/>
      <c r="AD96" s="362"/>
      <c r="AE96" s="362"/>
      <c r="AF96" s="362"/>
      <c r="AG96" s="362"/>
      <c r="AH96" s="362"/>
      <c r="AI96" s="362"/>
      <c r="AJ96" s="362"/>
      <c r="AK96" s="362"/>
      <c r="AL96" s="362"/>
      <c r="AM96" s="362"/>
      <c r="AN96" s="362"/>
      <c r="AO96" s="362"/>
      <c r="AP96" s="362"/>
      <c r="AQ96" s="362"/>
      <c r="AR96" s="362"/>
      <c r="AS96" s="362"/>
      <c r="AT96" s="362"/>
      <c r="AU96" s="384"/>
      <c r="AV96" s="382"/>
    </row>
    <row r="97" spans="1:48" s="19" customFormat="1" ht="12.75" customHeight="1">
      <c r="A97" s="359"/>
      <c r="B97" s="245"/>
      <c r="C97" s="246"/>
      <c r="D97" s="228" t="s">
        <v>62</v>
      </c>
      <c r="E97" s="247"/>
      <c r="F97" s="17" t="s">
        <v>106</v>
      </c>
      <c r="G97" s="237">
        <v>50554.97</v>
      </c>
      <c r="H97" s="228" t="s">
        <v>62</v>
      </c>
      <c r="I97" s="248"/>
      <c r="J97" s="364"/>
      <c r="K97" s="371"/>
      <c r="L97" s="362"/>
      <c r="M97" s="362"/>
      <c r="N97" s="362"/>
      <c r="O97" s="362"/>
      <c r="P97" s="362"/>
      <c r="Q97" s="362"/>
      <c r="R97" s="362"/>
      <c r="S97" s="362"/>
      <c r="T97" s="362"/>
      <c r="U97" s="362"/>
      <c r="V97" s="362"/>
      <c r="W97" s="362"/>
      <c r="X97" s="362"/>
      <c r="Y97" s="362"/>
      <c r="Z97" s="362"/>
      <c r="AA97" s="362"/>
      <c r="AB97" s="362"/>
      <c r="AC97" s="362"/>
      <c r="AD97" s="362"/>
      <c r="AE97" s="362"/>
      <c r="AF97" s="362"/>
      <c r="AG97" s="362"/>
      <c r="AH97" s="362"/>
      <c r="AI97" s="362"/>
      <c r="AJ97" s="362"/>
      <c r="AK97" s="362"/>
      <c r="AL97" s="362"/>
      <c r="AM97" s="362"/>
      <c r="AN97" s="362"/>
      <c r="AO97" s="362"/>
      <c r="AP97" s="362"/>
      <c r="AQ97" s="362"/>
      <c r="AR97" s="362"/>
      <c r="AS97" s="362"/>
      <c r="AT97" s="362"/>
      <c r="AU97" s="384"/>
      <c r="AV97" s="382"/>
    </row>
    <row r="98" spans="1:48" s="19" customFormat="1" ht="12.75" customHeight="1">
      <c r="A98" s="359"/>
      <c r="B98" s="245"/>
      <c r="C98" s="246"/>
      <c r="D98" s="228" t="s">
        <v>62</v>
      </c>
      <c r="E98" s="247"/>
      <c r="F98" s="17" t="s">
        <v>107</v>
      </c>
      <c r="G98" s="242">
        <v>1739.03</v>
      </c>
      <c r="H98" s="228" t="s">
        <v>62</v>
      </c>
      <c r="I98" s="248"/>
      <c r="J98" s="364"/>
      <c r="K98" s="371"/>
      <c r="L98" s="357" t="s">
        <v>83</v>
      </c>
      <c r="M98" s="357"/>
      <c r="N98" s="357"/>
      <c r="O98" s="357" t="s">
        <v>83</v>
      </c>
      <c r="P98" s="357"/>
      <c r="Q98" s="357"/>
      <c r="R98" s="357" t="s">
        <v>83</v>
      </c>
      <c r="S98" s="357"/>
      <c r="T98" s="357"/>
      <c r="U98" s="357" t="s">
        <v>83</v>
      </c>
      <c r="V98" s="357"/>
      <c r="W98" s="357"/>
      <c r="X98" s="357" t="s">
        <v>83</v>
      </c>
      <c r="Y98" s="357"/>
      <c r="Z98" s="357"/>
      <c r="AA98" s="357"/>
      <c r="AB98" s="357"/>
      <c r="AC98" s="357" t="s">
        <v>83</v>
      </c>
      <c r="AD98" s="357"/>
      <c r="AE98" s="357"/>
      <c r="AF98" s="357" t="s">
        <v>83</v>
      </c>
      <c r="AG98" s="357"/>
      <c r="AH98" s="357"/>
      <c r="AI98" s="357" t="s">
        <v>83</v>
      </c>
      <c r="AJ98" s="357"/>
      <c r="AK98" s="357"/>
      <c r="AL98" s="357" t="s">
        <v>83</v>
      </c>
      <c r="AM98" s="357"/>
      <c r="AN98" s="357"/>
      <c r="AO98" s="357" t="s">
        <v>83</v>
      </c>
      <c r="AP98" s="357"/>
      <c r="AQ98" s="357"/>
      <c r="AR98" s="357" t="s">
        <v>83</v>
      </c>
      <c r="AS98" s="357"/>
      <c r="AT98" s="357"/>
      <c r="AU98" s="384"/>
      <c r="AV98" s="382"/>
    </row>
    <row r="99" spans="1:48" s="19" customFormat="1" ht="12.75" customHeight="1">
      <c r="A99" s="359"/>
      <c r="B99" s="245"/>
      <c r="C99" s="246"/>
      <c r="D99" s="228" t="s">
        <v>62</v>
      </c>
      <c r="E99" s="247"/>
      <c r="F99" s="17" t="s">
        <v>108</v>
      </c>
      <c r="G99" s="242">
        <v>1739.03</v>
      </c>
      <c r="H99" s="228" t="s">
        <v>62</v>
      </c>
      <c r="I99" s="248"/>
      <c r="J99" s="364"/>
      <c r="K99" s="371"/>
      <c r="L99" s="357"/>
      <c r="M99" s="357"/>
      <c r="N99" s="357"/>
      <c r="O99" s="357"/>
      <c r="P99" s="357"/>
      <c r="Q99" s="357"/>
      <c r="R99" s="357"/>
      <c r="S99" s="357"/>
      <c r="T99" s="357"/>
      <c r="U99" s="357"/>
      <c r="V99" s="357"/>
      <c r="W99" s="357"/>
      <c r="X99" s="357"/>
      <c r="Y99" s="357"/>
      <c r="Z99" s="357"/>
      <c r="AA99" s="357"/>
      <c r="AB99" s="357"/>
      <c r="AC99" s="357"/>
      <c r="AD99" s="357"/>
      <c r="AE99" s="357"/>
      <c r="AF99" s="357"/>
      <c r="AG99" s="357"/>
      <c r="AH99" s="357"/>
      <c r="AI99" s="357"/>
      <c r="AJ99" s="357"/>
      <c r="AK99" s="357"/>
      <c r="AL99" s="357"/>
      <c r="AM99" s="357"/>
      <c r="AN99" s="357"/>
      <c r="AO99" s="357"/>
      <c r="AP99" s="357"/>
      <c r="AQ99" s="357"/>
      <c r="AR99" s="357"/>
      <c r="AS99" s="357"/>
      <c r="AT99" s="357"/>
      <c r="AU99" s="384"/>
      <c r="AV99" s="382"/>
    </row>
    <row r="100" spans="1:48" s="19" customFormat="1" ht="12.75" customHeight="1">
      <c r="A100" s="359"/>
      <c r="B100" s="245"/>
      <c r="C100" s="246"/>
      <c r="D100" s="228" t="s">
        <v>62</v>
      </c>
      <c r="E100" s="247"/>
      <c r="F100" s="17" t="s">
        <v>109</v>
      </c>
      <c r="G100" s="242">
        <v>72</v>
      </c>
      <c r="H100" s="228" t="s">
        <v>62</v>
      </c>
      <c r="I100" s="248"/>
      <c r="J100" s="364"/>
      <c r="K100" s="371"/>
      <c r="L100" s="357"/>
      <c r="M100" s="357"/>
      <c r="N100" s="357"/>
      <c r="O100" s="357"/>
      <c r="P100" s="357"/>
      <c r="Q100" s="357"/>
      <c r="R100" s="357"/>
      <c r="S100" s="357"/>
      <c r="T100" s="357"/>
      <c r="U100" s="357"/>
      <c r="V100" s="357"/>
      <c r="W100" s="357"/>
      <c r="X100" s="357"/>
      <c r="Y100" s="357"/>
      <c r="Z100" s="357"/>
      <c r="AA100" s="357"/>
      <c r="AB100" s="357"/>
      <c r="AC100" s="357"/>
      <c r="AD100" s="357"/>
      <c r="AE100" s="357"/>
      <c r="AF100" s="357"/>
      <c r="AG100" s="357"/>
      <c r="AH100" s="357"/>
      <c r="AI100" s="357"/>
      <c r="AJ100" s="357"/>
      <c r="AK100" s="357"/>
      <c r="AL100" s="357"/>
      <c r="AM100" s="357"/>
      <c r="AN100" s="357"/>
      <c r="AO100" s="357"/>
      <c r="AP100" s="357"/>
      <c r="AQ100" s="357"/>
      <c r="AR100" s="357"/>
      <c r="AS100" s="357"/>
      <c r="AT100" s="357"/>
      <c r="AU100" s="384"/>
      <c r="AV100" s="382"/>
    </row>
    <row r="101" spans="1:48" s="19" customFormat="1" ht="12.75" customHeight="1">
      <c r="A101" s="359"/>
      <c r="B101" s="245"/>
      <c r="C101" s="246"/>
      <c r="D101" s="228" t="s">
        <v>62</v>
      </c>
      <c r="E101" s="247"/>
      <c r="F101" s="17" t="s">
        <v>110</v>
      </c>
      <c r="G101" s="255">
        <v>7610.34</v>
      </c>
      <c r="H101" s="228" t="s">
        <v>62</v>
      </c>
      <c r="I101" s="248"/>
      <c r="J101" s="364"/>
      <c r="K101" s="371"/>
      <c r="L101" s="230" t="s">
        <v>71</v>
      </c>
      <c r="M101" s="230" t="s">
        <v>71</v>
      </c>
      <c r="N101" s="230" t="s">
        <v>71</v>
      </c>
      <c r="O101" s="230" t="s">
        <v>71</v>
      </c>
      <c r="P101" s="230" t="s">
        <v>71</v>
      </c>
      <c r="Q101" s="230" t="s">
        <v>71</v>
      </c>
      <c r="R101" s="230" t="s">
        <v>71</v>
      </c>
      <c r="S101" s="230" t="s">
        <v>71</v>
      </c>
      <c r="T101" s="230" t="s">
        <v>71</v>
      </c>
      <c r="U101" s="230" t="s">
        <v>71</v>
      </c>
      <c r="V101" s="230" t="s">
        <v>71</v>
      </c>
      <c r="W101" s="230" t="s">
        <v>71</v>
      </c>
      <c r="X101" s="230" t="s">
        <v>71</v>
      </c>
      <c r="Y101" s="230" t="s">
        <v>71</v>
      </c>
      <c r="Z101" s="230" t="s">
        <v>71</v>
      </c>
      <c r="AA101" s="230" t="s">
        <v>71</v>
      </c>
      <c r="AB101" s="230" t="s">
        <v>71</v>
      </c>
      <c r="AC101" s="230" t="s">
        <v>71</v>
      </c>
      <c r="AD101" s="230" t="s">
        <v>71</v>
      </c>
      <c r="AE101" s="230" t="s">
        <v>71</v>
      </c>
      <c r="AF101" s="230" t="s">
        <v>71</v>
      </c>
      <c r="AG101" s="230" t="s">
        <v>71</v>
      </c>
      <c r="AH101" s="230" t="s">
        <v>71</v>
      </c>
      <c r="AI101" s="230" t="s">
        <v>71</v>
      </c>
      <c r="AJ101" s="230" t="s">
        <v>71</v>
      </c>
      <c r="AK101" s="230" t="s">
        <v>71</v>
      </c>
      <c r="AL101" s="230" t="s">
        <v>71</v>
      </c>
      <c r="AM101" s="230" t="s">
        <v>71</v>
      </c>
      <c r="AN101" s="230" t="s">
        <v>71</v>
      </c>
      <c r="AO101" s="230" t="s">
        <v>71</v>
      </c>
      <c r="AP101" s="230" t="s">
        <v>71</v>
      </c>
      <c r="AQ101" s="230" t="s">
        <v>71</v>
      </c>
      <c r="AR101" s="230"/>
      <c r="AS101" s="230" t="s">
        <v>71</v>
      </c>
      <c r="AT101" s="230" t="s">
        <v>71</v>
      </c>
      <c r="AU101" s="384"/>
      <c r="AV101" s="382"/>
    </row>
    <row r="102" spans="1:48" s="19" customFormat="1" ht="12.75" customHeight="1">
      <c r="A102" s="359"/>
      <c r="B102" s="245"/>
      <c r="C102" s="246"/>
      <c r="D102" s="228" t="s">
        <v>62</v>
      </c>
      <c r="E102" s="247"/>
      <c r="F102" s="17" t="s">
        <v>111</v>
      </c>
      <c r="G102" s="255">
        <v>222.22</v>
      </c>
      <c r="H102" s="228" t="s">
        <v>62</v>
      </c>
      <c r="I102" s="248"/>
      <c r="J102" s="364"/>
      <c r="K102" s="371"/>
      <c r="L102" s="357" t="s">
        <v>83</v>
      </c>
      <c r="M102" s="357"/>
      <c r="N102" s="357"/>
      <c r="O102" s="357" t="s">
        <v>83</v>
      </c>
      <c r="P102" s="357"/>
      <c r="Q102" s="357"/>
      <c r="R102" s="357" t="s">
        <v>83</v>
      </c>
      <c r="S102" s="357"/>
      <c r="T102" s="357"/>
      <c r="U102" s="357" t="s">
        <v>83</v>
      </c>
      <c r="V102" s="357"/>
      <c r="W102" s="357"/>
      <c r="X102" s="357" t="s">
        <v>83</v>
      </c>
      <c r="Y102" s="357"/>
      <c r="Z102" s="357"/>
      <c r="AA102" s="357"/>
      <c r="AB102" s="357"/>
      <c r="AC102" s="357" t="s">
        <v>83</v>
      </c>
      <c r="AD102" s="357"/>
      <c r="AE102" s="357"/>
      <c r="AF102" s="357" t="s">
        <v>83</v>
      </c>
      <c r="AG102" s="357"/>
      <c r="AH102" s="357"/>
      <c r="AI102" s="357" t="s">
        <v>83</v>
      </c>
      <c r="AJ102" s="357"/>
      <c r="AK102" s="357"/>
      <c r="AL102" s="357" t="s">
        <v>83</v>
      </c>
      <c r="AM102" s="357"/>
      <c r="AN102" s="357"/>
      <c r="AO102" s="357" t="s">
        <v>83</v>
      </c>
      <c r="AP102" s="357"/>
      <c r="AQ102" s="357"/>
      <c r="AR102" s="357" t="s">
        <v>83</v>
      </c>
      <c r="AS102" s="357"/>
      <c r="AT102" s="357"/>
      <c r="AU102" s="384"/>
      <c r="AV102" s="382"/>
    </row>
    <row r="103" spans="1:48" s="19" customFormat="1" ht="12.75" customHeight="1">
      <c r="A103" s="359"/>
      <c r="B103" s="245"/>
      <c r="C103" s="246"/>
      <c r="D103" s="228" t="s">
        <v>62</v>
      </c>
      <c r="E103" s="247"/>
      <c r="F103" s="17" t="s">
        <v>112</v>
      </c>
      <c r="G103" s="255">
        <f>45*G102</f>
        <v>9999.9</v>
      </c>
      <c r="H103" s="228" t="s">
        <v>62</v>
      </c>
      <c r="I103" s="248"/>
      <c r="J103" s="364"/>
      <c r="K103" s="371"/>
      <c r="L103" s="357"/>
      <c r="M103" s="357"/>
      <c r="N103" s="357"/>
      <c r="O103" s="357"/>
      <c r="P103" s="357"/>
      <c r="Q103" s="357"/>
      <c r="R103" s="357"/>
      <c r="S103" s="357"/>
      <c r="T103" s="357"/>
      <c r="U103" s="357"/>
      <c r="V103" s="357"/>
      <c r="W103" s="357"/>
      <c r="X103" s="357"/>
      <c r="Y103" s="357"/>
      <c r="Z103" s="357"/>
      <c r="AA103" s="357"/>
      <c r="AB103" s="357"/>
      <c r="AC103" s="357"/>
      <c r="AD103" s="357"/>
      <c r="AE103" s="357"/>
      <c r="AF103" s="357"/>
      <c r="AG103" s="357"/>
      <c r="AH103" s="357"/>
      <c r="AI103" s="357"/>
      <c r="AJ103" s="357"/>
      <c r="AK103" s="357"/>
      <c r="AL103" s="357"/>
      <c r="AM103" s="357"/>
      <c r="AN103" s="357"/>
      <c r="AO103" s="357"/>
      <c r="AP103" s="357"/>
      <c r="AQ103" s="357"/>
      <c r="AR103" s="357"/>
      <c r="AS103" s="357"/>
      <c r="AT103" s="357"/>
      <c r="AU103" s="384"/>
      <c r="AV103" s="382"/>
    </row>
    <row r="104" spans="1:48" s="19" customFormat="1" ht="12.75" customHeight="1">
      <c r="A104" s="359"/>
      <c r="B104" s="245"/>
      <c r="C104" s="246"/>
      <c r="D104" s="228" t="s">
        <v>62</v>
      </c>
      <c r="E104" s="247"/>
      <c r="F104" s="17" t="s">
        <v>113</v>
      </c>
      <c r="G104" s="255">
        <v>22.22</v>
      </c>
      <c r="H104" s="228" t="s">
        <v>62</v>
      </c>
      <c r="I104" s="248"/>
      <c r="J104" s="364"/>
      <c r="K104" s="371"/>
      <c r="L104" s="357"/>
      <c r="M104" s="357"/>
      <c r="N104" s="357"/>
      <c r="O104" s="357"/>
      <c r="P104" s="357"/>
      <c r="Q104" s="357"/>
      <c r="R104" s="357"/>
      <c r="S104" s="357"/>
      <c r="T104" s="357"/>
      <c r="U104" s="357"/>
      <c r="V104" s="357"/>
      <c r="W104" s="357"/>
      <c r="X104" s="357"/>
      <c r="Y104" s="357"/>
      <c r="Z104" s="357"/>
      <c r="AA104" s="357"/>
      <c r="AB104" s="357"/>
      <c r="AC104" s="357"/>
      <c r="AD104" s="357"/>
      <c r="AE104" s="357"/>
      <c r="AF104" s="357"/>
      <c r="AG104" s="357"/>
      <c r="AH104" s="357"/>
      <c r="AI104" s="357"/>
      <c r="AJ104" s="357"/>
      <c r="AK104" s="357"/>
      <c r="AL104" s="357"/>
      <c r="AM104" s="357"/>
      <c r="AN104" s="357"/>
      <c r="AO104" s="357"/>
      <c r="AP104" s="357"/>
      <c r="AQ104" s="357"/>
      <c r="AR104" s="357"/>
      <c r="AS104" s="357"/>
      <c r="AT104" s="357"/>
      <c r="AU104" s="384"/>
      <c r="AV104" s="382"/>
    </row>
    <row r="105" spans="1:48" s="19" customFormat="1" ht="12.75" customHeight="1">
      <c r="A105" s="359"/>
      <c r="B105" s="245"/>
      <c r="C105" s="246"/>
      <c r="D105" s="228" t="s">
        <v>62</v>
      </c>
      <c r="E105" s="247"/>
      <c r="F105" s="17" t="s">
        <v>114</v>
      </c>
      <c r="G105" s="255">
        <f>45*G104</f>
        <v>999.9</v>
      </c>
      <c r="H105" s="228" t="s">
        <v>62</v>
      </c>
      <c r="I105" s="248"/>
      <c r="J105" s="364"/>
      <c r="K105" s="371"/>
      <c r="L105" s="357"/>
      <c r="M105" s="357"/>
      <c r="N105" s="357"/>
      <c r="O105" s="357"/>
      <c r="P105" s="357"/>
      <c r="Q105" s="357"/>
      <c r="R105" s="357"/>
      <c r="S105" s="357"/>
      <c r="T105" s="357"/>
      <c r="U105" s="357"/>
      <c r="V105" s="357"/>
      <c r="W105" s="357"/>
      <c r="X105" s="357"/>
      <c r="Y105" s="357"/>
      <c r="Z105" s="357"/>
      <c r="AA105" s="357"/>
      <c r="AB105" s="357"/>
      <c r="AC105" s="357"/>
      <c r="AD105" s="357"/>
      <c r="AE105" s="357"/>
      <c r="AF105" s="357"/>
      <c r="AG105" s="357"/>
      <c r="AH105" s="357"/>
      <c r="AI105" s="357"/>
      <c r="AJ105" s="357"/>
      <c r="AK105" s="357"/>
      <c r="AL105" s="357"/>
      <c r="AM105" s="357"/>
      <c r="AN105" s="357"/>
      <c r="AO105" s="357"/>
      <c r="AP105" s="357"/>
      <c r="AQ105" s="357"/>
      <c r="AR105" s="357"/>
      <c r="AS105" s="357"/>
      <c r="AT105" s="357"/>
      <c r="AU105" s="384"/>
      <c r="AV105" s="382"/>
    </row>
    <row r="106" spans="1:48" s="19" customFormat="1" ht="12.75" customHeight="1">
      <c r="A106" s="359"/>
      <c r="B106" s="245"/>
      <c r="C106" s="246"/>
      <c r="D106" s="228" t="s">
        <v>62</v>
      </c>
      <c r="E106" s="247"/>
      <c r="F106" s="17" t="s">
        <v>115</v>
      </c>
      <c r="G106" s="255">
        <v>999.9</v>
      </c>
      <c r="H106" s="228" t="s">
        <v>62</v>
      </c>
      <c r="I106" s="248"/>
      <c r="J106" s="364"/>
      <c r="K106" s="371"/>
      <c r="L106" s="357"/>
      <c r="M106" s="357"/>
      <c r="N106" s="357"/>
      <c r="O106" s="357"/>
      <c r="P106" s="357"/>
      <c r="Q106" s="357"/>
      <c r="R106" s="357"/>
      <c r="S106" s="357"/>
      <c r="T106" s="357"/>
      <c r="U106" s="357"/>
      <c r="V106" s="357"/>
      <c r="W106" s="357"/>
      <c r="X106" s="357"/>
      <c r="Y106" s="357"/>
      <c r="Z106" s="357"/>
      <c r="AA106" s="357"/>
      <c r="AB106" s="357"/>
      <c r="AC106" s="357"/>
      <c r="AD106" s="357"/>
      <c r="AE106" s="357"/>
      <c r="AF106" s="357"/>
      <c r="AG106" s="357"/>
      <c r="AH106" s="357"/>
      <c r="AI106" s="357"/>
      <c r="AJ106" s="357"/>
      <c r="AK106" s="357"/>
      <c r="AL106" s="357"/>
      <c r="AM106" s="357"/>
      <c r="AN106" s="357"/>
      <c r="AO106" s="357"/>
      <c r="AP106" s="357"/>
      <c r="AQ106" s="357"/>
      <c r="AR106" s="357"/>
      <c r="AS106" s="357"/>
      <c r="AT106" s="357"/>
      <c r="AU106" s="384"/>
      <c r="AV106" s="382"/>
    </row>
    <row r="107" spans="1:48" s="19" customFormat="1" ht="12.75" customHeight="1">
      <c r="A107" s="359"/>
      <c r="B107" s="245"/>
      <c r="C107" s="246"/>
      <c r="D107" s="228" t="s">
        <v>62</v>
      </c>
      <c r="E107" s="247"/>
      <c r="F107" s="17" t="s">
        <v>116</v>
      </c>
      <c r="G107" s="255">
        <v>666.66</v>
      </c>
      <c r="H107" s="228" t="s">
        <v>62</v>
      </c>
      <c r="I107" s="248"/>
      <c r="J107" s="364"/>
      <c r="K107" s="371"/>
      <c r="L107" s="362" t="s">
        <v>135</v>
      </c>
      <c r="M107" s="362"/>
      <c r="N107" s="362"/>
      <c r="O107" s="362"/>
      <c r="P107" s="362"/>
      <c r="Q107" s="362"/>
      <c r="R107" s="362" t="s">
        <v>135</v>
      </c>
      <c r="S107" s="362"/>
      <c r="T107" s="362"/>
      <c r="U107" s="362"/>
      <c r="V107" s="362"/>
      <c r="W107" s="362"/>
      <c r="X107" s="362" t="s">
        <v>135</v>
      </c>
      <c r="Y107" s="362"/>
      <c r="Z107" s="362"/>
      <c r="AA107" s="362"/>
      <c r="AB107" s="362"/>
      <c r="AC107" s="362"/>
      <c r="AD107" s="362"/>
      <c r="AE107" s="362"/>
      <c r="AF107" s="362" t="s">
        <v>135</v>
      </c>
      <c r="AG107" s="362"/>
      <c r="AH107" s="362"/>
      <c r="AI107" s="362"/>
      <c r="AJ107" s="362"/>
      <c r="AK107" s="362"/>
      <c r="AL107" s="362" t="s">
        <v>135</v>
      </c>
      <c r="AM107" s="362"/>
      <c r="AN107" s="362"/>
      <c r="AO107" s="362"/>
      <c r="AP107" s="362"/>
      <c r="AQ107" s="362"/>
      <c r="AR107" s="362"/>
      <c r="AS107" s="362"/>
      <c r="AT107" s="362"/>
      <c r="AU107" s="384"/>
      <c r="AV107" s="382"/>
    </row>
    <row r="108" spans="1:48" s="19" customFormat="1" ht="12.75" customHeight="1">
      <c r="A108" s="359"/>
      <c r="B108" s="245"/>
      <c r="C108" s="246"/>
      <c r="D108" s="228" t="s">
        <v>62</v>
      </c>
      <c r="E108" s="247"/>
      <c r="F108" s="17" t="s">
        <v>118</v>
      </c>
      <c r="G108" s="255">
        <v>68453.56</v>
      </c>
      <c r="H108" s="228" t="s">
        <v>62</v>
      </c>
      <c r="I108" s="248"/>
      <c r="J108" s="364"/>
      <c r="K108" s="371"/>
      <c r="L108" s="362"/>
      <c r="M108" s="362"/>
      <c r="N108" s="362"/>
      <c r="O108" s="362"/>
      <c r="P108" s="362"/>
      <c r="Q108" s="362"/>
      <c r="R108" s="362"/>
      <c r="S108" s="362"/>
      <c r="T108" s="362"/>
      <c r="U108" s="362"/>
      <c r="V108" s="362"/>
      <c r="W108" s="362"/>
      <c r="X108" s="362"/>
      <c r="Y108" s="362"/>
      <c r="Z108" s="362"/>
      <c r="AA108" s="362"/>
      <c r="AB108" s="362"/>
      <c r="AC108" s="362"/>
      <c r="AD108" s="362"/>
      <c r="AE108" s="362"/>
      <c r="AF108" s="362"/>
      <c r="AG108" s="362"/>
      <c r="AH108" s="362"/>
      <c r="AI108" s="362"/>
      <c r="AJ108" s="362"/>
      <c r="AK108" s="362"/>
      <c r="AL108" s="362"/>
      <c r="AM108" s="362"/>
      <c r="AN108" s="362"/>
      <c r="AO108" s="362"/>
      <c r="AP108" s="362"/>
      <c r="AQ108" s="362"/>
      <c r="AR108" s="362"/>
      <c r="AS108" s="362"/>
      <c r="AT108" s="362"/>
      <c r="AU108" s="384"/>
      <c r="AV108" s="382"/>
    </row>
    <row r="109" spans="1:48" s="19" customFormat="1" ht="12.75" customHeight="1">
      <c r="A109" s="359"/>
      <c r="B109" s="245"/>
      <c r="C109" s="246"/>
      <c r="D109" s="228" t="s">
        <v>62</v>
      </c>
      <c r="E109" s="247"/>
      <c r="F109" s="17" t="s">
        <v>119</v>
      </c>
      <c r="G109" s="255">
        <v>68453.56</v>
      </c>
      <c r="H109" s="228" t="s">
        <v>62</v>
      </c>
      <c r="I109" s="248"/>
      <c r="J109" s="364"/>
      <c r="K109" s="371"/>
      <c r="L109" s="357" t="s">
        <v>83</v>
      </c>
      <c r="M109" s="357"/>
      <c r="N109" s="357"/>
      <c r="O109" s="357" t="s">
        <v>83</v>
      </c>
      <c r="P109" s="357"/>
      <c r="Q109" s="357"/>
      <c r="R109" s="357" t="s">
        <v>83</v>
      </c>
      <c r="S109" s="357"/>
      <c r="T109" s="357"/>
      <c r="U109" s="357" t="s">
        <v>83</v>
      </c>
      <c r="V109" s="357"/>
      <c r="W109" s="357"/>
      <c r="X109" s="357" t="s">
        <v>83</v>
      </c>
      <c r="Y109" s="357"/>
      <c r="Z109" s="357"/>
      <c r="AA109" s="357"/>
      <c r="AB109" s="357"/>
      <c r="AC109" s="357" t="s">
        <v>83</v>
      </c>
      <c r="AD109" s="357"/>
      <c r="AE109" s="357"/>
      <c r="AF109" s="357" t="s">
        <v>83</v>
      </c>
      <c r="AG109" s="357"/>
      <c r="AH109" s="357"/>
      <c r="AI109" s="357" t="s">
        <v>83</v>
      </c>
      <c r="AJ109" s="357"/>
      <c r="AK109" s="357"/>
      <c r="AL109" s="357" t="s">
        <v>83</v>
      </c>
      <c r="AM109" s="357"/>
      <c r="AN109" s="357"/>
      <c r="AO109" s="357" t="s">
        <v>83</v>
      </c>
      <c r="AP109" s="357"/>
      <c r="AQ109" s="357"/>
      <c r="AR109" s="357" t="s">
        <v>83</v>
      </c>
      <c r="AS109" s="357"/>
      <c r="AT109" s="357"/>
      <c r="AU109" s="384"/>
      <c r="AV109" s="382"/>
    </row>
    <row r="110" spans="1:48" s="19" customFormat="1" ht="12.75" customHeight="1">
      <c r="A110" s="359"/>
      <c r="B110" s="245"/>
      <c r="C110" s="246"/>
      <c r="D110" s="228" t="s">
        <v>62</v>
      </c>
      <c r="E110" s="247"/>
      <c r="F110" s="17" t="s">
        <v>120</v>
      </c>
      <c r="G110" s="255">
        <v>666.66</v>
      </c>
      <c r="H110" s="228" t="s">
        <v>62</v>
      </c>
      <c r="I110" s="248"/>
      <c r="J110" s="364"/>
      <c r="K110" s="371"/>
      <c r="L110" s="357"/>
      <c r="M110" s="357"/>
      <c r="N110" s="357"/>
      <c r="O110" s="357"/>
      <c r="P110" s="357"/>
      <c r="Q110" s="357"/>
      <c r="R110" s="357"/>
      <c r="S110" s="357"/>
      <c r="T110" s="357"/>
      <c r="U110" s="357"/>
      <c r="V110" s="357"/>
      <c r="W110" s="357"/>
      <c r="X110" s="357"/>
      <c r="Y110" s="357"/>
      <c r="Z110" s="357"/>
      <c r="AA110" s="357"/>
      <c r="AB110" s="357"/>
      <c r="AC110" s="357"/>
      <c r="AD110" s="357"/>
      <c r="AE110" s="357"/>
      <c r="AF110" s="357"/>
      <c r="AG110" s="357"/>
      <c r="AH110" s="357"/>
      <c r="AI110" s="357"/>
      <c r="AJ110" s="357"/>
      <c r="AK110" s="357"/>
      <c r="AL110" s="357"/>
      <c r="AM110" s="357"/>
      <c r="AN110" s="357"/>
      <c r="AO110" s="357"/>
      <c r="AP110" s="357"/>
      <c r="AQ110" s="357"/>
      <c r="AR110" s="357"/>
      <c r="AS110" s="357"/>
      <c r="AT110" s="357"/>
      <c r="AU110" s="384"/>
      <c r="AV110" s="382"/>
    </row>
    <row r="111" spans="1:48" s="19" customFormat="1" ht="12.75" customHeight="1">
      <c r="A111" s="359"/>
      <c r="B111" s="245"/>
      <c r="C111" s="246"/>
      <c r="D111" s="228" t="s">
        <v>62</v>
      </c>
      <c r="E111" s="247"/>
      <c r="F111" s="17" t="s">
        <v>121</v>
      </c>
      <c r="G111" s="255">
        <v>68453.56</v>
      </c>
      <c r="H111" s="228" t="s">
        <v>62</v>
      </c>
      <c r="I111" s="248"/>
      <c r="J111" s="364"/>
      <c r="K111" s="371"/>
      <c r="L111" s="357"/>
      <c r="M111" s="357"/>
      <c r="N111" s="357"/>
      <c r="O111" s="357"/>
      <c r="P111" s="357"/>
      <c r="Q111" s="357"/>
      <c r="R111" s="357"/>
      <c r="S111" s="357"/>
      <c r="T111" s="357"/>
      <c r="U111" s="357"/>
      <c r="V111" s="357"/>
      <c r="W111" s="357"/>
      <c r="X111" s="357"/>
      <c r="Y111" s="357"/>
      <c r="Z111" s="357"/>
      <c r="AA111" s="357"/>
      <c r="AB111" s="357"/>
      <c r="AC111" s="357"/>
      <c r="AD111" s="357"/>
      <c r="AE111" s="357"/>
      <c r="AF111" s="357"/>
      <c r="AG111" s="357"/>
      <c r="AH111" s="357"/>
      <c r="AI111" s="357"/>
      <c r="AJ111" s="357"/>
      <c r="AK111" s="357"/>
      <c r="AL111" s="357"/>
      <c r="AM111" s="357"/>
      <c r="AN111" s="357"/>
      <c r="AO111" s="357"/>
      <c r="AP111" s="357"/>
      <c r="AQ111" s="357"/>
      <c r="AR111" s="357"/>
      <c r="AS111" s="357"/>
      <c r="AT111" s="357"/>
      <c r="AU111" s="384"/>
      <c r="AV111" s="382"/>
    </row>
    <row r="112" spans="1:48" s="19" customFormat="1" ht="12.75" customHeight="1">
      <c r="A112" s="359"/>
      <c r="B112" s="245"/>
      <c r="C112" s="246"/>
      <c r="D112" s="228" t="s">
        <v>62</v>
      </c>
      <c r="E112" s="247"/>
      <c r="F112" s="17" t="s">
        <v>122</v>
      </c>
      <c r="G112" s="255">
        <v>2222.2199999999998</v>
      </c>
      <c r="H112" s="228" t="s">
        <v>62</v>
      </c>
      <c r="I112" s="248"/>
      <c r="J112" s="364"/>
      <c r="K112" s="371"/>
      <c r="L112" s="357" t="s">
        <v>135</v>
      </c>
      <c r="M112" s="357"/>
      <c r="N112" s="357"/>
      <c r="O112" s="357"/>
      <c r="P112" s="357"/>
      <c r="Q112" s="357"/>
      <c r="R112" s="357"/>
      <c r="S112" s="357"/>
      <c r="T112" s="357"/>
      <c r="U112" s="357" t="s">
        <v>135</v>
      </c>
      <c r="V112" s="357"/>
      <c r="W112" s="357"/>
      <c r="X112" s="357"/>
      <c r="Y112" s="357"/>
      <c r="Z112" s="357"/>
      <c r="AA112" s="357"/>
      <c r="AB112" s="357"/>
      <c r="AC112" s="357"/>
      <c r="AD112" s="357"/>
      <c r="AE112" s="357"/>
      <c r="AF112" s="401" t="s">
        <v>135</v>
      </c>
      <c r="AG112" s="402"/>
      <c r="AH112" s="402"/>
      <c r="AI112" s="402"/>
      <c r="AJ112" s="402"/>
      <c r="AK112" s="402"/>
      <c r="AL112" s="402"/>
      <c r="AM112" s="402"/>
      <c r="AN112" s="386"/>
      <c r="AO112" s="401" t="s">
        <v>135</v>
      </c>
      <c r="AP112" s="402"/>
      <c r="AQ112" s="402"/>
      <c r="AR112" s="402"/>
      <c r="AS112" s="402"/>
      <c r="AT112" s="386"/>
      <c r="AU112" s="384"/>
      <c r="AV112" s="382"/>
    </row>
    <row r="113" spans="1:51" s="19" customFormat="1" ht="12.75" customHeight="1">
      <c r="A113" s="359"/>
      <c r="B113" s="245"/>
      <c r="C113" s="246"/>
      <c r="D113" s="228" t="s">
        <v>62</v>
      </c>
      <c r="E113" s="247"/>
      <c r="F113" s="17" t="s">
        <v>123</v>
      </c>
      <c r="G113" s="255">
        <v>444.44</v>
      </c>
      <c r="H113" s="228" t="s">
        <v>62</v>
      </c>
      <c r="I113" s="248"/>
      <c r="J113" s="364"/>
      <c r="K113" s="371"/>
      <c r="L113" s="373" t="s">
        <v>83</v>
      </c>
      <c r="M113" s="374"/>
      <c r="N113" s="375"/>
      <c r="O113" s="357" t="s">
        <v>83</v>
      </c>
      <c r="P113" s="357"/>
      <c r="Q113" s="357"/>
      <c r="R113" s="357" t="s">
        <v>83</v>
      </c>
      <c r="S113" s="357"/>
      <c r="T113" s="357"/>
      <c r="U113" s="357" t="s">
        <v>83</v>
      </c>
      <c r="V113" s="357"/>
      <c r="W113" s="357"/>
      <c r="X113" s="373" t="s">
        <v>83</v>
      </c>
      <c r="Y113" s="374"/>
      <c r="Z113" s="374"/>
      <c r="AA113" s="374"/>
      <c r="AB113" s="374"/>
      <c r="AC113" s="357" t="s">
        <v>83</v>
      </c>
      <c r="AD113" s="357"/>
      <c r="AE113" s="357"/>
      <c r="AF113" s="357" t="s">
        <v>83</v>
      </c>
      <c r="AG113" s="357"/>
      <c r="AH113" s="357"/>
      <c r="AI113" s="357" t="s">
        <v>83</v>
      </c>
      <c r="AJ113" s="357"/>
      <c r="AK113" s="357"/>
      <c r="AL113" s="357" t="s">
        <v>83</v>
      </c>
      <c r="AM113" s="357"/>
      <c r="AN113" s="357"/>
      <c r="AO113" s="357" t="s">
        <v>83</v>
      </c>
      <c r="AP113" s="357"/>
      <c r="AQ113" s="357"/>
      <c r="AR113" s="357" t="s">
        <v>83</v>
      </c>
      <c r="AS113" s="357"/>
      <c r="AT113" s="357"/>
      <c r="AU113" s="384"/>
      <c r="AV113" s="382"/>
    </row>
    <row r="114" spans="1:51" s="19" customFormat="1" ht="12.75" customHeight="1">
      <c r="A114" s="359"/>
      <c r="B114" s="245"/>
      <c r="C114" s="246"/>
      <c r="D114" s="228" t="s">
        <v>62</v>
      </c>
      <c r="E114" s="247"/>
      <c r="F114" s="17" t="s">
        <v>124</v>
      </c>
      <c r="G114" s="255">
        <v>222.22</v>
      </c>
      <c r="H114" s="228" t="s">
        <v>62</v>
      </c>
      <c r="I114" s="248"/>
      <c r="J114" s="364"/>
      <c r="K114" s="371"/>
      <c r="L114" s="376"/>
      <c r="M114" s="377"/>
      <c r="N114" s="378"/>
      <c r="O114" s="357"/>
      <c r="P114" s="357"/>
      <c r="Q114" s="357"/>
      <c r="R114" s="357"/>
      <c r="S114" s="357"/>
      <c r="T114" s="357"/>
      <c r="U114" s="357"/>
      <c r="V114" s="357"/>
      <c r="W114" s="357"/>
      <c r="X114" s="376"/>
      <c r="Y114" s="377"/>
      <c r="Z114" s="377"/>
      <c r="AA114" s="377"/>
      <c r="AB114" s="377"/>
      <c r="AC114" s="357"/>
      <c r="AD114" s="357"/>
      <c r="AE114" s="357"/>
      <c r="AF114" s="357"/>
      <c r="AG114" s="357"/>
      <c r="AH114" s="357"/>
      <c r="AI114" s="357"/>
      <c r="AJ114" s="357"/>
      <c r="AK114" s="357"/>
      <c r="AL114" s="357"/>
      <c r="AM114" s="357"/>
      <c r="AN114" s="357"/>
      <c r="AO114" s="357"/>
      <c r="AP114" s="357"/>
      <c r="AQ114" s="357"/>
      <c r="AR114" s="357"/>
      <c r="AS114" s="357"/>
      <c r="AT114" s="357"/>
      <c r="AU114" s="384"/>
      <c r="AV114" s="382"/>
    </row>
    <row r="115" spans="1:51" s="19" customFormat="1" ht="12.75" customHeight="1" thickBot="1">
      <c r="A115" s="360"/>
      <c r="B115" s="257"/>
      <c r="C115" s="168"/>
      <c r="D115" s="147" t="s">
        <v>62</v>
      </c>
      <c r="E115" s="258"/>
      <c r="F115" s="145" t="s">
        <v>125</v>
      </c>
      <c r="G115" s="260">
        <v>444.44</v>
      </c>
      <c r="H115" s="147" t="s">
        <v>62</v>
      </c>
      <c r="I115" s="259"/>
      <c r="J115" s="365"/>
      <c r="K115" s="372"/>
      <c r="L115" s="379"/>
      <c r="M115" s="380"/>
      <c r="N115" s="381"/>
      <c r="O115" s="366"/>
      <c r="P115" s="366"/>
      <c r="Q115" s="366"/>
      <c r="R115" s="366"/>
      <c r="S115" s="366"/>
      <c r="T115" s="366"/>
      <c r="U115" s="366"/>
      <c r="V115" s="366"/>
      <c r="W115" s="366"/>
      <c r="X115" s="379"/>
      <c r="Y115" s="380"/>
      <c r="Z115" s="380"/>
      <c r="AA115" s="380"/>
      <c r="AB115" s="380"/>
      <c r="AC115" s="366"/>
      <c r="AD115" s="366"/>
      <c r="AE115" s="366"/>
      <c r="AF115" s="366"/>
      <c r="AG115" s="366"/>
      <c r="AH115" s="366"/>
      <c r="AI115" s="366"/>
      <c r="AJ115" s="366"/>
      <c r="AK115" s="366"/>
      <c r="AL115" s="366"/>
      <c r="AM115" s="366"/>
      <c r="AN115" s="366"/>
      <c r="AO115" s="366"/>
      <c r="AP115" s="366"/>
      <c r="AQ115" s="366"/>
      <c r="AR115" s="366"/>
      <c r="AS115" s="366"/>
      <c r="AT115" s="366"/>
      <c r="AU115" s="385"/>
      <c r="AV115" s="348"/>
    </row>
    <row r="116" spans="1:51" s="19" customFormat="1">
      <c r="A116" s="52"/>
      <c r="B116" s="52"/>
      <c r="C116" s="53"/>
      <c r="D116" s="54"/>
      <c r="E116" s="54"/>
      <c r="F116" s="55"/>
      <c r="G116" s="56"/>
      <c r="H116" s="56"/>
      <c r="I116" s="56"/>
      <c r="J116" s="55"/>
      <c r="K116" s="55"/>
      <c r="L116" s="48"/>
      <c r="M116" s="48"/>
      <c r="N116" s="48"/>
      <c r="O116" s="118"/>
      <c r="P116" s="48"/>
      <c r="Q116" s="48"/>
      <c r="R116" s="48"/>
      <c r="S116" s="48"/>
      <c r="T116" s="48"/>
      <c r="U116" s="98"/>
      <c r="V116" s="57"/>
      <c r="W116" s="57"/>
      <c r="X116" s="57"/>
      <c r="Y116" s="57"/>
      <c r="Z116" s="57"/>
      <c r="AA116" s="57"/>
      <c r="AB116" s="57"/>
      <c r="AC116" s="57"/>
      <c r="AD116" s="98"/>
      <c r="AE116" s="57"/>
      <c r="AF116" s="57"/>
      <c r="AG116" s="57"/>
      <c r="AH116" s="57"/>
      <c r="AI116" s="57"/>
      <c r="AJ116" s="57"/>
      <c r="AK116" s="57"/>
      <c r="AL116" s="57"/>
      <c r="AM116" s="57"/>
      <c r="AN116" s="57"/>
      <c r="AO116" s="57"/>
      <c r="AP116" s="57"/>
      <c r="AQ116" s="57"/>
      <c r="AR116" s="57"/>
      <c r="AS116" s="98"/>
      <c r="AT116" s="98"/>
      <c r="AU116" s="57"/>
      <c r="AV116" s="47"/>
    </row>
    <row r="117" spans="1:51" s="88" customFormat="1">
      <c r="A117" s="125"/>
      <c r="B117" s="125"/>
      <c r="C117" s="126"/>
      <c r="D117" s="127"/>
      <c r="E117" s="127"/>
      <c r="F117" s="128"/>
      <c r="G117" s="129"/>
      <c r="H117" s="129"/>
      <c r="I117" s="129"/>
      <c r="J117" s="128"/>
      <c r="K117" s="128"/>
      <c r="L117" s="130"/>
      <c r="M117" s="130"/>
      <c r="N117" s="130"/>
      <c r="O117" s="132"/>
      <c r="P117" s="130"/>
      <c r="Q117" s="130"/>
      <c r="R117" s="130"/>
      <c r="S117" s="130"/>
      <c r="T117" s="130"/>
      <c r="U117" s="133"/>
      <c r="V117" s="131"/>
      <c r="W117" s="131"/>
      <c r="X117" s="131"/>
      <c r="Y117" s="131"/>
      <c r="Z117" s="131"/>
      <c r="AA117" s="131"/>
      <c r="AB117" s="131"/>
      <c r="AC117" s="131"/>
      <c r="AD117" s="133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3"/>
      <c r="AT117" s="133"/>
      <c r="AU117" s="131"/>
      <c r="AV117" s="91"/>
    </row>
    <row r="118" spans="1:51" s="19" customFormat="1">
      <c r="A118" s="52"/>
      <c r="B118" s="52"/>
      <c r="C118" s="53"/>
      <c r="D118" s="54"/>
      <c r="E118" s="54"/>
      <c r="F118" s="55"/>
      <c r="G118" s="56"/>
      <c r="H118" s="56"/>
      <c r="I118" s="56"/>
      <c r="J118" s="55"/>
      <c r="K118" s="55"/>
      <c r="L118" s="48"/>
      <c r="M118" s="48"/>
      <c r="N118" s="48"/>
      <c r="O118" s="118"/>
      <c r="P118" s="48"/>
      <c r="Q118" s="48"/>
      <c r="R118" s="48"/>
      <c r="S118" s="48"/>
      <c r="T118" s="48"/>
      <c r="U118" s="98"/>
      <c r="V118" s="57"/>
      <c r="W118" s="57"/>
      <c r="X118" s="57"/>
      <c r="Y118" s="57"/>
      <c r="Z118" s="57"/>
      <c r="AA118" s="57"/>
      <c r="AB118" s="57"/>
      <c r="AC118" s="57"/>
      <c r="AD118" s="98"/>
      <c r="AE118" s="57"/>
      <c r="AF118" s="57"/>
      <c r="AG118" s="57"/>
      <c r="AH118" s="57"/>
      <c r="AI118" s="57"/>
      <c r="AJ118" s="57"/>
      <c r="AK118" s="57"/>
      <c r="AL118" s="57"/>
      <c r="AM118" s="57"/>
      <c r="AN118" s="57"/>
      <c r="AO118" s="57"/>
      <c r="AP118" s="57"/>
      <c r="AQ118" s="57"/>
      <c r="AR118" s="57"/>
      <c r="AS118" s="98"/>
      <c r="AT118" s="98"/>
      <c r="AU118" s="57"/>
      <c r="AV118" s="47"/>
    </row>
    <row r="119" spans="1:51" s="19" customFormat="1">
      <c r="A119" s="52"/>
      <c r="B119" s="52"/>
      <c r="C119" s="53"/>
      <c r="D119" s="54"/>
      <c r="E119" s="54"/>
      <c r="F119" s="55"/>
      <c r="G119" s="56"/>
      <c r="H119" s="56"/>
      <c r="I119" s="56"/>
      <c r="J119" s="55"/>
      <c r="K119" s="55"/>
      <c r="L119" s="48"/>
      <c r="M119" s="48"/>
      <c r="N119" s="48"/>
      <c r="O119" s="118"/>
      <c r="P119" s="48"/>
      <c r="Q119" s="48"/>
      <c r="R119" s="48"/>
      <c r="S119" s="48"/>
      <c r="T119" s="48"/>
      <c r="U119" s="98"/>
      <c r="V119" s="57"/>
      <c r="W119" s="57"/>
      <c r="X119" s="57"/>
      <c r="Y119" s="57"/>
      <c r="Z119" s="57"/>
      <c r="AA119" s="57"/>
      <c r="AB119" s="57"/>
      <c r="AC119" s="57"/>
      <c r="AD119" s="98"/>
      <c r="AE119" s="57"/>
      <c r="AF119" s="57"/>
      <c r="AG119" s="57"/>
      <c r="AH119" s="57"/>
      <c r="AI119" s="57"/>
      <c r="AJ119" s="57"/>
      <c r="AK119" s="57"/>
      <c r="AL119" s="57"/>
      <c r="AM119" s="57"/>
      <c r="AN119" s="57"/>
      <c r="AO119" s="57"/>
      <c r="AP119" s="57"/>
      <c r="AQ119" s="57"/>
      <c r="AR119" s="57"/>
      <c r="AS119" s="98"/>
      <c r="AT119" s="98"/>
      <c r="AU119" s="57"/>
      <c r="AV119" s="47"/>
    </row>
    <row r="120" spans="1:51" s="19" customFormat="1">
      <c r="A120" s="52"/>
      <c r="B120" s="52"/>
      <c r="C120" s="53"/>
      <c r="D120" s="54"/>
      <c r="E120" s="54"/>
      <c r="F120" s="55"/>
      <c r="G120" s="56"/>
      <c r="H120" s="56"/>
      <c r="I120" s="56"/>
      <c r="J120" s="55"/>
      <c r="K120" s="55"/>
      <c r="L120" s="48"/>
      <c r="M120" s="48"/>
      <c r="N120" s="48"/>
      <c r="O120" s="118"/>
      <c r="P120" s="48"/>
      <c r="Q120" s="48"/>
      <c r="R120" s="48"/>
      <c r="S120" s="48"/>
      <c r="T120" s="48"/>
      <c r="U120" s="98"/>
      <c r="V120" s="57"/>
      <c r="W120" s="57"/>
      <c r="X120" s="57"/>
      <c r="Y120" s="57"/>
      <c r="Z120" s="57"/>
      <c r="AA120" s="57"/>
      <c r="AB120" s="57"/>
      <c r="AC120" s="57"/>
      <c r="AD120" s="98"/>
      <c r="AE120" s="57"/>
      <c r="AF120" s="57"/>
      <c r="AG120" s="57"/>
      <c r="AH120" s="57"/>
      <c r="AI120" s="57"/>
      <c r="AJ120" s="57"/>
      <c r="AK120" s="57"/>
      <c r="AL120" s="57"/>
      <c r="AM120" s="57"/>
      <c r="AN120" s="57"/>
      <c r="AO120" s="57"/>
      <c r="AP120" s="57"/>
      <c r="AQ120" s="57"/>
      <c r="AR120" s="57"/>
      <c r="AS120" s="98"/>
      <c r="AT120" s="98"/>
      <c r="AU120" s="57"/>
      <c r="AV120" s="47"/>
    </row>
    <row r="121" spans="1:51" s="19" customFormat="1">
      <c r="A121" s="52"/>
      <c r="B121" s="52"/>
      <c r="C121" s="53"/>
      <c r="D121" s="54"/>
      <c r="E121" s="54"/>
      <c r="F121" s="55"/>
      <c r="G121" s="56"/>
      <c r="H121" s="56"/>
      <c r="I121" s="56"/>
      <c r="J121" s="55"/>
      <c r="K121" s="55"/>
      <c r="L121" s="48"/>
      <c r="M121" s="57"/>
      <c r="N121" s="48"/>
      <c r="O121" s="118"/>
      <c r="P121" s="48"/>
      <c r="Q121" s="48"/>
      <c r="R121" s="48"/>
      <c r="S121" s="48"/>
      <c r="T121" s="48"/>
      <c r="U121" s="98"/>
      <c r="V121" s="57"/>
      <c r="W121" s="57"/>
      <c r="X121" s="57"/>
      <c r="Y121" s="57"/>
      <c r="Z121" s="57"/>
      <c r="AA121" s="57"/>
      <c r="AB121" s="57"/>
      <c r="AC121" s="57"/>
      <c r="AD121" s="98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  <c r="AO121" s="57"/>
      <c r="AP121" s="57"/>
      <c r="AQ121" s="57"/>
      <c r="AR121" s="57"/>
      <c r="AS121" s="98"/>
      <c r="AT121" s="98"/>
      <c r="AU121" s="57"/>
      <c r="AV121" s="47"/>
    </row>
    <row r="122" spans="1:51" ht="20.25">
      <c r="A122" s="352" t="s">
        <v>12</v>
      </c>
      <c r="B122" s="353"/>
      <c r="C122" s="353"/>
      <c r="D122" s="353"/>
      <c r="E122" s="353"/>
      <c r="F122" s="353"/>
      <c r="G122" s="354"/>
      <c r="H122" s="354"/>
      <c r="I122" s="354"/>
      <c r="J122" s="354"/>
      <c r="K122" s="354"/>
      <c r="L122" s="9">
        <f>SUM(L2:L121)</f>
        <v>16196.038111999997</v>
      </c>
      <c r="M122" s="9">
        <f>SUM(M2:M121)</f>
        <v>4344.3099999999995</v>
      </c>
      <c r="N122" s="9">
        <f>SUM(N2:N121)</f>
        <v>5783.4657119999983</v>
      </c>
      <c r="O122" s="116">
        <f>SUM(O2:O121)</f>
        <v>159427.50737677023</v>
      </c>
      <c r="P122" s="116">
        <f t="shared" ref="P122:Q122" si="3">SUM(P2:P121)</f>
        <v>0</v>
      </c>
      <c r="Q122" s="116">
        <f t="shared" si="3"/>
        <v>0</v>
      </c>
      <c r="R122" s="9">
        <f>SUM(R2:R121)</f>
        <v>184.72</v>
      </c>
      <c r="S122" s="9">
        <f>SUM(S2:S121)</f>
        <v>184.72</v>
      </c>
      <c r="T122" s="9">
        <f>SUM(T2:T121)</f>
        <v>753.49</v>
      </c>
      <c r="U122" s="116">
        <f>SUM(U2:U121)</f>
        <v>6203.14</v>
      </c>
      <c r="V122" s="116">
        <f t="shared" ref="V122:Z122" si="4">SUM(V2:V121)</f>
        <v>0</v>
      </c>
      <c r="W122" s="116">
        <f t="shared" si="4"/>
        <v>0</v>
      </c>
      <c r="X122" s="116">
        <f t="shared" si="4"/>
        <v>0</v>
      </c>
      <c r="Y122" s="9">
        <f t="shared" si="4"/>
        <v>-184.72</v>
      </c>
      <c r="Z122" s="116">
        <f t="shared" si="4"/>
        <v>-728.83185758645072</v>
      </c>
      <c r="AA122" s="9">
        <f>SUM(AA2:AA121)</f>
        <v>1185.81</v>
      </c>
      <c r="AB122" s="9">
        <f>SUM(AB2:AB121)</f>
        <v>426.75999999999993</v>
      </c>
      <c r="AC122" s="9">
        <f>SUM(AC2:AC121)</f>
        <v>767.72</v>
      </c>
      <c r="AD122" s="116">
        <f>SUM(AD2:AD121)</f>
        <v>10400.460000000001</v>
      </c>
      <c r="AE122" s="116">
        <f t="shared" ref="AE122:AO122" si="5">SUM(AE2:AE121)</f>
        <v>0</v>
      </c>
      <c r="AF122" s="116">
        <f t="shared" si="5"/>
        <v>0</v>
      </c>
      <c r="AG122" s="116">
        <f t="shared" si="5"/>
        <v>0</v>
      </c>
      <c r="AH122" s="116">
        <f t="shared" si="5"/>
        <v>0</v>
      </c>
      <c r="AI122" s="116">
        <f t="shared" si="5"/>
        <v>0</v>
      </c>
      <c r="AJ122" s="9">
        <f t="shared" si="5"/>
        <v>291.72999999999996</v>
      </c>
      <c r="AK122" s="116">
        <f t="shared" si="5"/>
        <v>10277.799397217681</v>
      </c>
      <c r="AL122" s="9">
        <f t="shared" si="5"/>
        <v>46.853767702279725</v>
      </c>
      <c r="AM122" s="116">
        <f t="shared" si="5"/>
        <v>243.26034015928201</v>
      </c>
      <c r="AN122" s="9">
        <f t="shared" si="5"/>
        <v>502.27946000000009</v>
      </c>
      <c r="AO122" s="116">
        <f t="shared" si="5"/>
        <v>37567.112274147104</v>
      </c>
      <c r="AP122" s="9">
        <f>SUM(AP2:AP121)</f>
        <v>1781.51</v>
      </c>
      <c r="AQ122" s="9">
        <f>SUM(AQ2:AQ121)</f>
        <v>0</v>
      </c>
      <c r="AR122" s="9">
        <f>SUM(AR2:AR121)</f>
        <v>3479.2557120000001</v>
      </c>
      <c r="AS122" s="116">
        <f>SUM(AS2:AS121)</f>
        <v>272046.83606308996</v>
      </c>
      <c r="AT122" s="109">
        <f>SUM(AT2:AT121)-AW122</f>
        <v>82013.416063089855</v>
      </c>
      <c r="AU122" s="82"/>
      <c r="AW122" s="157">
        <f>AT9</f>
        <v>239864</v>
      </c>
      <c r="AY122" s="87" t="s">
        <v>64</v>
      </c>
    </row>
    <row r="124" spans="1:51">
      <c r="A124" s="355" t="s">
        <v>23</v>
      </c>
      <c r="B124" s="355"/>
      <c r="C124" s="355"/>
      <c r="D124" s="355"/>
      <c r="E124" s="355"/>
      <c r="F124" s="355"/>
      <c r="G124" s="75"/>
      <c r="H124" s="75"/>
      <c r="I124" s="22"/>
      <c r="AC124" s="22"/>
      <c r="AR124" s="22"/>
      <c r="AW124" s="22"/>
    </row>
    <row r="125" spans="1:51">
      <c r="A125" s="356" t="s">
        <v>24</v>
      </c>
      <c r="B125" s="356"/>
      <c r="C125" s="356"/>
      <c r="D125" s="356"/>
      <c r="E125" s="356"/>
      <c r="F125" s="356"/>
      <c r="G125" s="76"/>
      <c r="H125" s="76"/>
      <c r="I125" s="23"/>
      <c r="AC125" s="22"/>
      <c r="AR125" s="22"/>
    </row>
    <row r="126" spans="1:51" s="88" customFormat="1">
      <c r="F126" s="89"/>
      <c r="O126" s="90"/>
      <c r="U126" s="90"/>
      <c r="AC126" s="90"/>
      <c r="AD126" s="90"/>
      <c r="AR126" s="90"/>
      <c r="AS126" s="90"/>
      <c r="AT126" s="90"/>
      <c r="AV126" s="91"/>
    </row>
    <row r="127" spans="1:51">
      <c r="AC127" s="22"/>
      <c r="AR127" s="22"/>
    </row>
    <row r="128" spans="1:51">
      <c r="AC128" s="22"/>
      <c r="AR128" s="22"/>
    </row>
    <row r="129" spans="4:47">
      <c r="D129" s="351" t="s">
        <v>21</v>
      </c>
      <c r="E129" s="351"/>
      <c r="F129" s="351"/>
      <c r="G129" s="351"/>
      <c r="H129" s="351"/>
      <c r="I129" s="351"/>
      <c r="AC129" s="22"/>
      <c r="AR129" s="22"/>
      <c r="AU129" s="27"/>
    </row>
    <row r="130" spans="4:47">
      <c r="D130" s="351"/>
      <c r="E130" s="351"/>
      <c r="F130" s="351"/>
      <c r="G130" s="351"/>
      <c r="H130" s="351"/>
      <c r="I130" s="351"/>
      <c r="AC130" s="22"/>
      <c r="AR130" s="22"/>
    </row>
    <row r="131" spans="4:47">
      <c r="D131" s="351"/>
      <c r="E131" s="351"/>
      <c r="F131" s="351"/>
      <c r="G131" s="351"/>
      <c r="H131" s="351"/>
      <c r="I131" s="351"/>
      <c r="AC131" s="22"/>
      <c r="AU131" s="22"/>
    </row>
    <row r="132" spans="4:47">
      <c r="D132" s="351"/>
      <c r="E132" s="351"/>
      <c r="F132" s="351"/>
      <c r="G132" s="351"/>
      <c r="H132" s="351"/>
      <c r="I132" s="351"/>
    </row>
    <row r="133" spans="4:47">
      <c r="D133" s="351"/>
      <c r="E133" s="351"/>
      <c r="F133" s="351"/>
      <c r="G133" s="351"/>
      <c r="H133" s="351"/>
      <c r="I133" s="351"/>
    </row>
    <row r="136" spans="4:47">
      <c r="D136" s="351" t="s">
        <v>22</v>
      </c>
      <c r="E136" s="351"/>
      <c r="F136" s="351"/>
      <c r="G136" s="351"/>
      <c r="H136" s="351"/>
      <c r="I136" s="351"/>
    </row>
    <row r="137" spans="4:47">
      <c r="D137" s="351"/>
      <c r="E137" s="351"/>
      <c r="F137" s="351"/>
      <c r="G137" s="351"/>
      <c r="H137" s="351"/>
      <c r="I137" s="351"/>
    </row>
    <row r="138" spans="4:47">
      <c r="D138" s="351"/>
      <c r="E138" s="351"/>
      <c r="F138" s="351"/>
      <c r="G138" s="351"/>
      <c r="H138" s="351"/>
      <c r="I138" s="351"/>
    </row>
    <row r="139" spans="4:47">
      <c r="D139" s="351"/>
      <c r="E139" s="351"/>
      <c r="F139" s="351"/>
      <c r="G139" s="351"/>
      <c r="H139" s="351"/>
      <c r="I139" s="351"/>
    </row>
    <row r="140" spans="4:47">
      <c r="D140" s="351"/>
      <c r="E140" s="351"/>
      <c r="F140" s="351"/>
      <c r="G140" s="351"/>
      <c r="H140" s="351"/>
      <c r="I140" s="351"/>
    </row>
    <row r="145" spans="2:2">
      <c r="B145" s="19"/>
    </row>
  </sheetData>
  <mergeCells count="254">
    <mergeCell ref="AO112:AT112"/>
    <mergeCell ref="AF112:AN112"/>
    <mergeCell ref="AP4:AQ5"/>
    <mergeCell ref="AJ50:AL51"/>
    <mergeCell ref="AJ53:AL54"/>
    <mergeCell ref="AM50:AO51"/>
    <mergeCell ref="AM53:AO54"/>
    <mergeCell ref="AR50:AT51"/>
    <mergeCell ref="AR53:AT54"/>
    <mergeCell ref="AD50:AF51"/>
    <mergeCell ref="O53:Q54"/>
    <mergeCell ref="R53:T54"/>
    <mergeCell ref="U53:W54"/>
    <mergeCell ref="X53:Z54"/>
    <mergeCell ref="AA53:AC54"/>
    <mergeCell ref="AD53:AF54"/>
    <mergeCell ref="AG50:AI51"/>
    <mergeCell ref="AG53:AI54"/>
    <mergeCell ref="AR42:AT43"/>
    <mergeCell ref="O45:Q47"/>
    <mergeCell ref="R45:T47"/>
    <mergeCell ref="U45:W47"/>
    <mergeCell ref="X45:Z47"/>
    <mergeCell ref="AA45:AC47"/>
    <mergeCell ref="AD45:AF47"/>
    <mergeCell ref="AG45:AI47"/>
    <mergeCell ref="AJ45:AL47"/>
    <mergeCell ref="AM45:AO47"/>
    <mergeCell ref="AR45:AT47"/>
    <mergeCell ref="AU39:AU58"/>
    <mergeCell ref="AV39:AV58"/>
    <mergeCell ref="AW11:AW35"/>
    <mergeCell ref="X32:Z35"/>
    <mergeCell ref="AA32:AC35"/>
    <mergeCell ref="AD32:AF35"/>
    <mergeCell ref="AG32:AI35"/>
    <mergeCell ref="AJ32:AL35"/>
    <mergeCell ref="AC31:AI31"/>
    <mergeCell ref="AJ31:AO31"/>
    <mergeCell ref="AR31:AT31"/>
    <mergeCell ref="AD14:AF16"/>
    <mergeCell ref="AG14:AI16"/>
    <mergeCell ref="AJ14:AL16"/>
    <mergeCell ref="AM14:AO16"/>
    <mergeCell ref="AJ28:AO28"/>
    <mergeCell ref="AR28:AT28"/>
    <mergeCell ref="AJ30:AO30"/>
    <mergeCell ref="AR30:AT30"/>
    <mergeCell ref="AJ29:AL29"/>
    <mergeCell ref="AM29:AO29"/>
    <mergeCell ref="X42:Z43"/>
    <mergeCell ref="AA42:AC43"/>
    <mergeCell ref="X50:Z51"/>
    <mergeCell ref="R25:T26"/>
    <mergeCell ref="O25:Q26"/>
    <mergeCell ref="L25:N26"/>
    <mergeCell ref="AG29:AI29"/>
    <mergeCell ref="AJ24:AO24"/>
    <mergeCell ref="AR24:AT24"/>
    <mergeCell ref="A39:A58"/>
    <mergeCell ref="K39:K58"/>
    <mergeCell ref="AP39:AQ58"/>
    <mergeCell ref="L42:N43"/>
    <mergeCell ref="L45:N47"/>
    <mergeCell ref="L50:N51"/>
    <mergeCell ref="L53:N54"/>
    <mergeCell ref="O42:Q43"/>
    <mergeCell ref="R42:T43"/>
    <mergeCell ref="U42:W43"/>
    <mergeCell ref="O50:Q51"/>
    <mergeCell ref="R50:T51"/>
    <mergeCell ref="U50:W51"/>
    <mergeCell ref="AA50:AC51"/>
    <mergeCell ref="AD42:AF43"/>
    <mergeCell ref="AG42:AI43"/>
    <mergeCell ref="AJ42:AL43"/>
    <mergeCell ref="AM42:AO43"/>
    <mergeCell ref="J32:J35"/>
    <mergeCell ref="A11:A35"/>
    <mergeCell ref="K9:K35"/>
    <mergeCell ref="L14:N16"/>
    <mergeCell ref="O14:Q16"/>
    <mergeCell ref="R14:T16"/>
    <mergeCell ref="U14:W16"/>
    <mergeCell ref="X14:Z16"/>
    <mergeCell ref="AA14:AC16"/>
    <mergeCell ref="L31:N31"/>
    <mergeCell ref="O31:Q31"/>
    <mergeCell ref="R31:T31"/>
    <mergeCell ref="U31:W31"/>
    <mergeCell ref="X31:AB31"/>
    <mergeCell ref="AC28:AI28"/>
    <mergeCell ref="J29:J30"/>
    <mergeCell ref="L30:P30"/>
    <mergeCell ref="X28:AB28"/>
    <mergeCell ref="U20:W23"/>
    <mergeCell ref="X20:AB23"/>
    <mergeCell ref="AC20:AI23"/>
    <mergeCell ref="L19:N19"/>
    <mergeCell ref="L29:N29"/>
    <mergeCell ref="O19:Q19"/>
    <mergeCell ref="L32:N35"/>
    <mergeCell ref="O32:Q35"/>
    <mergeCell ref="R32:T35"/>
    <mergeCell ref="U32:W35"/>
    <mergeCell ref="X24:AB24"/>
    <mergeCell ref="AR29:AT29"/>
    <mergeCell ref="AM32:AO35"/>
    <mergeCell ref="AR32:AT35"/>
    <mergeCell ref="AP9:AQ35"/>
    <mergeCell ref="AR14:AT16"/>
    <mergeCell ref="O29:Q29"/>
    <mergeCell ref="R29:T29"/>
    <mergeCell ref="R19:T19"/>
    <mergeCell ref="U19:W19"/>
    <mergeCell ref="U29:W29"/>
    <mergeCell ref="X29:Z29"/>
    <mergeCell ref="X19:Z19"/>
    <mergeCell ref="AA19:AC19"/>
    <mergeCell ref="AA29:AC29"/>
    <mergeCell ref="AD29:AF29"/>
    <mergeCell ref="AD19:AF19"/>
    <mergeCell ref="AG19:AI19"/>
    <mergeCell ref="U28:W28"/>
    <mergeCell ref="U25:W26"/>
    <mergeCell ref="AV14:AV35"/>
    <mergeCell ref="L17:N17"/>
    <mergeCell ref="O17:Q17"/>
    <mergeCell ref="R17:T17"/>
    <mergeCell ref="U17:W17"/>
    <mergeCell ref="X17:AB17"/>
    <mergeCell ref="AC17:AI17"/>
    <mergeCell ref="AJ17:AO17"/>
    <mergeCell ref="AR17:AT17"/>
    <mergeCell ref="L18:P18"/>
    <mergeCell ref="Q18:AB18"/>
    <mergeCell ref="AC18:AI18"/>
    <mergeCell ref="AJ18:AO18"/>
    <mergeCell ref="AR18:AT18"/>
    <mergeCell ref="L20:N23"/>
    <mergeCell ref="O20:Q23"/>
    <mergeCell ref="R20:T23"/>
    <mergeCell ref="L27:P27"/>
    <mergeCell ref="Q27:AB27"/>
    <mergeCell ref="AC27:AI27"/>
    <mergeCell ref="AJ27:AO27"/>
    <mergeCell ref="AR27:AT27"/>
    <mergeCell ref="AR25:AT26"/>
    <mergeCell ref="AM25:AO26"/>
    <mergeCell ref="L24:N24"/>
    <mergeCell ref="O24:Q24"/>
    <mergeCell ref="R24:T24"/>
    <mergeCell ref="U24:W24"/>
    <mergeCell ref="J14:J16"/>
    <mergeCell ref="AU14:AU35"/>
    <mergeCell ref="J18:J23"/>
    <mergeCell ref="J25:J27"/>
    <mergeCell ref="AJ25:AL26"/>
    <mergeCell ref="AG25:AI26"/>
    <mergeCell ref="AD25:AF26"/>
    <mergeCell ref="AA25:AC26"/>
    <mergeCell ref="X25:Z26"/>
    <mergeCell ref="Q30:AB30"/>
    <mergeCell ref="AC30:AI30"/>
    <mergeCell ref="R28:T28"/>
    <mergeCell ref="AR20:AT23"/>
    <mergeCell ref="AJ19:AL19"/>
    <mergeCell ref="AM19:AO19"/>
    <mergeCell ref="AR19:AT19"/>
    <mergeCell ref="AC24:AI24"/>
    <mergeCell ref="AJ20:AO23"/>
    <mergeCell ref="L28:N28"/>
    <mergeCell ref="O28:Q28"/>
    <mergeCell ref="AV78:AV115"/>
    <mergeCell ref="AL78:AT97"/>
    <mergeCell ref="AR98:AT100"/>
    <mergeCell ref="AR102:AT106"/>
    <mergeCell ref="X107:AE108"/>
    <mergeCell ref="U112:AE112"/>
    <mergeCell ref="AO113:AQ115"/>
    <mergeCell ref="AL113:AN115"/>
    <mergeCell ref="AI113:AK115"/>
    <mergeCell ref="AF113:AH115"/>
    <mergeCell ref="AO109:AQ111"/>
    <mergeCell ref="AL109:AN111"/>
    <mergeCell ref="AI109:AK111"/>
    <mergeCell ref="AC113:AE115"/>
    <mergeCell ref="X98:AB100"/>
    <mergeCell ref="X102:AB106"/>
    <mergeCell ref="X113:AB115"/>
    <mergeCell ref="X78:AE97"/>
    <mergeCell ref="AC109:AE111"/>
    <mergeCell ref="AO102:AQ106"/>
    <mergeCell ref="AL102:AN106"/>
    <mergeCell ref="AU78:AU115"/>
    <mergeCell ref="AO98:AQ100"/>
    <mergeCell ref="AL98:AN100"/>
    <mergeCell ref="AF78:AK97"/>
    <mergeCell ref="AL107:AT108"/>
    <mergeCell ref="AR109:AT111"/>
    <mergeCell ref="AR113:AT115"/>
    <mergeCell ref="AF109:AH111"/>
    <mergeCell ref="AU11:AU13"/>
    <mergeCell ref="AU9:AU10"/>
    <mergeCell ref="K78:K115"/>
    <mergeCell ref="L109:N111"/>
    <mergeCell ref="L112:T112"/>
    <mergeCell ref="L113:N115"/>
    <mergeCell ref="O113:Q115"/>
    <mergeCell ref="R113:T115"/>
    <mergeCell ref="U113:W115"/>
    <mergeCell ref="O109:Q111"/>
    <mergeCell ref="R109:T111"/>
    <mergeCell ref="U109:W111"/>
    <mergeCell ref="L98:N100"/>
    <mergeCell ref="O98:Q100"/>
    <mergeCell ref="R98:T100"/>
    <mergeCell ref="U98:W100"/>
    <mergeCell ref="AF107:AK108"/>
    <mergeCell ref="AI102:AK106"/>
    <mergeCell ref="AF102:AH106"/>
    <mergeCell ref="AV12:AV13"/>
    <mergeCell ref="J12:J13"/>
    <mergeCell ref="D136:I140"/>
    <mergeCell ref="A122:K122"/>
    <mergeCell ref="A124:F124"/>
    <mergeCell ref="A125:F125"/>
    <mergeCell ref="D129:I133"/>
    <mergeCell ref="AC98:AE100"/>
    <mergeCell ref="L102:N106"/>
    <mergeCell ref="O102:Q106"/>
    <mergeCell ref="R102:T106"/>
    <mergeCell ref="U102:W106"/>
    <mergeCell ref="AC102:AE106"/>
    <mergeCell ref="X109:AB111"/>
    <mergeCell ref="A78:A115"/>
    <mergeCell ref="L78:Q97"/>
    <mergeCell ref="L107:Q108"/>
    <mergeCell ref="R78:W97"/>
    <mergeCell ref="R107:W108"/>
    <mergeCell ref="J78:J115"/>
    <mergeCell ref="AI98:AK100"/>
    <mergeCell ref="AF98:AH100"/>
    <mergeCell ref="AV4:AV5"/>
    <mergeCell ref="K4:K5"/>
    <mergeCell ref="AU4:AU5"/>
    <mergeCell ref="A9:A10"/>
    <mergeCell ref="J9:J10"/>
    <mergeCell ref="AT9:AT10"/>
    <mergeCell ref="A4:A5"/>
    <mergeCell ref="B4:B5"/>
    <mergeCell ref="C4:C5"/>
    <mergeCell ref="D4:D5"/>
    <mergeCell ref="J4:J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219γ1ε=ΑΕ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2026-06-10T17:00:03Z</dcterms:modified>
</cp:coreProperties>
</file>