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635" windowHeight="12585"/>
  </bookViews>
  <sheets>
    <sheet name="σουμα" sheetId="9" r:id="rId1"/>
    <sheet name="219γ4" sheetId="14" r:id="rId2"/>
  </sheets>
  <calcPr calcId="125725"/>
</workbook>
</file>

<file path=xl/calcChain.xml><?xml version="1.0" encoding="utf-8"?>
<calcChain xmlns="http://schemas.openxmlformats.org/spreadsheetml/2006/main">
  <c r="I10" i="9"/>
  <c r="AB26" i="14"/>
  <c r="AB25"/>
  <c r="AB24"/>
  <c r="AB15"/>
  <c r="AB14"/>
  <c r="AB13" l="1"/>
  <c r="AD26" l="1"/>
  <c r="AD25"/>
  <c r="AD24"/>
  <c r="AD15"/>
  <c r="AD14"/>
  <c r="AD13"/>
  <c r="O23"/>
  <c r="O12"/>
  <c r="AB22"/>
  <c r="AD22" s="1"/>
  <c r="AD21"/>
  <c r="AB21"/>
  <c r="AB20"/>
  <c r="AD20" s="1"/>
  <c r="F10" i="9"/>
  <c r="AB11" i="14"/>
  <c r="AD11" s="1"/>
  <c r="AB10"/>
  <c r="AD10" s="1"/>
  <c r="AB9"/>
  <c r="AD9" s="1"/>
  <c r="AE20" l="1"/>
  <c r="AE9"/>
  <c r="AE13"/>
  <c r="AE24"/>
</calcChain>
</file>

<file path=xl/sharedStrings.xml><?xml version="1.0" encoding="utf-8"?>
<sst xmlns="http://schemas.openxmlformats.org/spreadsheetml/2006/main" count="65" uniqueCount="40">
  <si>
    <t>πράξη</t>
  </si>
  <si>
    <t>με ΖΗΛ π.χ.-1</t>
  </si>
  <si>
    <t>σύνολα</t>
  </si>
  <si>
    <t>…. ΥΠΟ ΧΡΕΩΤΙΚΑ</t>
  </si>
  <si>
    <t>ημερο μηνία</t>
  </si>
  <si>
    <t>αρ. συμβολ</t>
  </si>
  <si>
    <t>αΑ</t>
  </si>
  <si>
    <t>ποσό πράξης βάσει ΑΓΑΠΕ</t>
  </si>
  <si>
    <t>υπόλογος</t>
  </si>
  <si>
    <t>περιοχή</t>
  </si>
  <si>
    <t>κ-15 ελέγχου ΤΑΝ</t>
  </si>
  <si>
    <t>κ-15 βάσει  zηλ</t>
  </si>
  <si>
    <t>ηθικώς πρέπει</t>
  </si>
  <si>
    <t>ΔΟΛΟΣ</t>
  </si>
  <si>
    <t>ΤΟΓΚΑ</t>
  </si>
  <si>
    <t>ημερομηνία απαίτησης</t>
  </si>
  <si>
    <t>έπρεπε ΝΑ χρεώσει</t>
  </si>
  <si>
    <t>χρέωσε</t>
  </si>
  <si>
    <t>διαφυγών φόρος εισοδήματος</t>
  </si>
  <si>
    <t>συμβόλαιο</t>
  </si>
  <si>
    <t>219-68</t>
  </si>
  <si>
    <t>αγοραπωλησίας ΠΡΟΣΥΜΦΩΝΟ τίμημα = 22.010,27 αρραβών =</t>
  </si>
  <si>
    <t>Θάσος Θάσου</t>
  </si>
  <si>
    <t>ΔΕΝ το βρήκε</t>
  </si>
  <si>
    <t>αγοραπωλησία τίμημα = Δ.Ο.Υ. =</t>
  </si>
  <si>
    <t>ποσό πράξης</t>
  </si>
  <si>
    <t xml:space="preserve">ποσό πράξης από έλεγχο ΤΑΝ </t>
  </si>
  <si>
    <t>διαφυγών ή απλήρωτο κ-15</t>
  </si>
  <si>
    <t>διαφυγόντα ΤΑΝ-κ-18 &amp; ΤΑΣ &amp; χαρτ</t>
  </si>
  <si>
    <t>219γ4</t>
  </si>
  <si>
    <t>ΑΝ όχι ΔΟΛΟΣ</t>
  </si>
  <si>
    <t>1ο</t>
  </si>
  <si>
    <t>2ο</t>
  </si>
  <si>
    <t>3ο</t>
  </si>
  <si>
    <t>4ο</t>
  </si>
  <si>
    <t>5ο</t>
  </si>
  <si>
    <t>6ο</t>
  </si>
  <si>
    <t>αγοραπωλησίας προσυμφώνου ??? τίμημα = 22.010,27 αρραβών = 17.608,22 ΛΥΣΗ</t>
  </si>
  <si>
    <t>προσυμφώνου ???? τίμημα = 22.010,27 αρραβών =    ΛΥΣΗ</t>
  </si>
  <si>
    <t>??? ΠΡΟΣ ?????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</si>
</sst>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7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8"/>
      <color theme="1"/>
      <name val="Arial"/>
      <family val="2"/>
      <charset val="161"/>
    </font>
    <font>
      <sz val="8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9"/>
      <color theme="1"/>
      <name val="Arial"/>
      <family val="2"/>
      <charset val="161"/>
    </font>
    <font>
      <b/>
      <sz val="14"/>
      <color theme="1"/>
      <name val="Arial"/>
      <family val="2"/>
      <charset val="161"/>
    </font>
    <font>
      <sz val="10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rgb="FFFF0000"/>
      <name val="Arial"/>
      <family val="2"/>
      <charset val="161"/>
    </font>
    <font>
      <sz val="14"/>
      <color theme="1"/>
      <name val="Arial"/>
      <family val="2"/>
      <charset val="161"/>
    </font>
    <font>
      <b/>
      <sz val="10"/>
      <color rgb="FF0070C0"/>
      <name val="Arial"/>
      <family val="2"/>
      <charset val="161"/>
    </font>
    <font>
      <b/>
      <sz val="12"/>
      <color rgb="FFFF0000"/>
      <name val="Arial"/>
      <family val="2"/>
      <charset val="161"/>
    </font>
    <font>
      <sz val="8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color rgb="FF0070C0"/>
      <name val="Arial"/>
      <family val="2"/>
      <charset val="161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164" fontId="8" fillId="0" borderId="0" xfId="1" applyNumberFormat="1" applyFont="1" applyFill="1" applyBorder="1" applyAlignment="1">
      <alignment horizontal="center" vertical="center"/>
    </xf>
    <xf numFmtId="14" fontId="8" fillId="0" borderId="0" xfId="0" applyNumberFormat="1" applyFont="1" applyFill="1" applyBorder="1" applyAlignment="1">
      <alignment horizontal="center" vertical="center"/>
    </xf>
    <xf numFmtId="43" fontId="8" fillId="0" borderId="0" xfId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wrapText="1"/>
    </xf>
    <xf numFmtId="43" fontId="9" fillId="0" borderId="0" xfId="1" applyFont="1" applyFill="1" applyBorder="1" applyAlignment="1">
      <alignment horizontal="center"/>
    </xf>
    <xf numFmtId="43" fontId="9" fillId="0" borderId="0" xfId="1" applyFont="1" applyFill="1" applyBorder="1"/>
    <xf numFmtId="0" fontId="9" fillId="0" borderId="0" xfId="0" applyFont="1" applyFill="1" applyBorder="1"/>
    <xf numFmtId="0" fontId="2" fillId="0" borderId="1" xfId="0" applyFont="1" applyBorder="1" applyAlignment="1">
      <alignment horizontal="center" wrapText="1"/>
    </xf>
    <xf numFmtId="0" fontId="11" fillId="0" borderId="0" xfId="0" applyFont="1"/>
    <xf numFmtId="164" fontId="0" fillId="0" borderId="0" xfId="1" applyNumberFormat="1" applyFont="1"/>
    <xf numFmtId="164" fontId="13" fillId="0" borderId="0" xfId="0" applyNumberFormat="1" applyFont="1"/>
    <xf numFmtId="0" fontId="5" fillId="3" borderId="1" xfId="0" applyFont="1" applyFill="1" applyBorder="1" applyAlignment="1">
      <alignment horizontal="center" wrapText="1"/>
    </xf>
    <xf numFmtId="164" fontId="4" fillId="0" borderId="0" xfId="1" applyNumberFormat="1" applyFont="1"/>
    <xf numFmtId="43" fontId="8" fillId="0" borderId="3" xfId="1" applyFont="1" applyFill="1" applyBorder="1" applyAlignment="1">
      <alignment horizontal="right" vertical="center"/>
    </xf>
    <xf numFmtId="43" fontId="9" fillId="0" borderId="3" xfId="1" applyFont="1" applyFill="1" applyBorder="1" applyAlignment="1">
      <alignment horizontal="center"/>
    </xf>
    <xf numFmtId="43" fontId="9" fillId="0" borderId="3" xfId="1" applyFont="1" applyFill="1" applyBorder="1"/>
    <xf numFmtId="43" fontId="9" fillId="6" borderId="3" xfId="1" applyFont="1" applyFill="1" applyBorder="1" applyAlignment="1">
      <alignment horizontal="center"/>
    </xf>
    <xf numFmtId="164" fontId="9" fillId="0" borderId="3" xfId="1" applyNumberFormat="1" applyFont="1" applyFill="1" applyBorder="1"/>
    <xf numFmtId="164" fontId="8" fillId="0" borderId="3" xfId="1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164" fontId="8" fillId="0" borderId="13" xfId="1" applyNumberFormat="1" applyFont="1" applyFill="1" applyBorder="1" applyAlignment="1">
      <alignment horizontal="center" vertical="center"/>
    </xf>
    <xf numFmtId="14" fontId="8" fillId="0" borderId="14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wrapText="1"/>
    </xf>
    <xf numFmtId="43" fontId="8" fillId="0" borderId="13" xfId="1" applyFont="1" applyFill="1" applyBorder="1" applyAlignment="1">
      <alignment horizontal="right" vertical="center"/>
    </xf>
    <xf numFmtId="43" fontId="8" fillId="0" borderId="13" xfId="1" applyFont="1" applyFill="1" applyBorder="1" applyAlignment="1">
      <alignment horizontal="center" vertical="center"/>
    </xf>
    <xf numFmtId="43" fontId="9" fillId="0" borderId="13" xfId="1" applyFont="1" applyFill="1" applyBorder="1" applyAlignment="1">
      <alignment horizontal="center"/>
    </xf>
    <xf numFmtId="43" fontId="9" fillId="0" borderId="13" xfId="1" applyFont="1" applyFill="1" applyBorder="1"/>
    <xf numFmtId="164" fontId="9" fillId="0" borderId="13" xfId="1" applyNumberFormat="1" applyFont="1" applyFill="1" applyBorder="1" applyAlignment="1">
      <alignment horizontal="center"/>
    </xf>
    <xf numFmtId="43" fontId="9" fillId="6" borderId="13" xfId="1" applyFont="1" applyFill="1" applyBorder="1" applyAlignment="1">
      <alignment horizontal="center"/>
    </xf>
    <xf numFmtId="43" fontId="9" fillId="6" borderId="13" xfId="1" applyFont="1" applyFill="1" applyBorder="1"/>
    <xf numFmtId="164" fontId="9" fillId="0" borderId="13" xfId="1" applyNumberFormat="1" applyFont="1" applyFill="1" applyBorder="1"/>
    <xf numFmtId="164" fontId="10" fillId="3" borderId="12" xfId="1" applyNumberFormat="1" applyFont="1" applyFill="1" applyBorder="1" applyAlignment="1"/>
    <xf numFmtId="0" fontId="14" fillId="0" borderId="13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center" wrapText="1"/>
    </xf>
    <xf numFmtId="43" fontId="8" fillId="7" borderId="13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wrapText="1"/>
    </xf>
    <xf numFmtId="164" fontId="9" fillId="0" borderId="3" xfId="1" applyNumberFormat="1" applyFont="1" applyFill="1" applyBorder="1" applyAlignment="1">
      <alignment horizontal="center"/>
    </xf>
    <xf numFmtId="43" fontId="9" fillId="6" borderId="3" xfId="1" applyFont="1" applyFill="1" applyBorder="1"/>
    <xf numFmtId="164" fontId="10" fillId="3" borderId="6" xfId="1" applyNumberFormat="1" applyFont="1" applyFill="1" applyBorder="1" applyAlignment="1"/>
    <xf numFmtId="14" fontId="8" fillId="2" borderId="14" xfId="0" applyNumberFormat="1" applyFont="1" applyFill="1" applyBorder="1" applyAlignment="1">
      <alignment horizontal="center" vertical="center"/>
    </xf>
    <xf numFmtId="14" fontId="8" fillId="2" borderId="3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9" fillId="0" borderId="0" xfId="1" applyNumberFormat="1" applyFont="1" applyFill="1" applyBorder="1" applyAlignment="1">
      <alignment horizontal="center"/>
    </xf>
    <xf numFmtId="164" fontId="10" fillId="4" borderId="12" xfId="1" applyNumberFormat="1" applyFont="1" applyFill="1" applyBorder="1" applyAlignment="1"/>
    <xf numFmtId="164" fontId="10" fillId="4" borderId="6" xfId="1" applyNumberFormat="1" applyFont="1" applyFill="1" applyBorder="1" applyAlignment="1"/>
    <xf numFmtId="0" fontId="4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6" fillId="0" borderId="0" xfId="0" applyFont="1"/>
    <xf numFmtId="43" fontId="9" fillId="8" borderId="13" xfId="1" applyFont="1" applyFill="1" applyBorder="1" applyAlignment="1">
      <alignment horizontal="center"/>
    </xf>
    <xf numFmtId="43" fontId="9" fillId="8" borderId="3" xfId="1" applyFont="1" applyFill="1" applyBorder="1" applyAlignment="1">
      <alignment horizontal="center"/>
    </xf>
    <xf numFmtId="164" fontId="0" fillId="3" borderId="0" xfId="1" applyNumberFormat="1" applyFont="1" applyFill="1" applyAlignment="1">
      <alignment horizontal="center"/>
    </xf>
    <xf numFmtId="164" fontId="0" fillId="4" borderId="0" xfId="1" applyNumberFormat="1" applyFont="1" applyFill="1" applyAlignment="1">
      <alignment horizontal="center"/>
    </xf>
    <xf numFmtId="14" fontId="0" fillId="7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43" fontId="12" fillId="0" borderId="21" xfId="1" applyFont="1" applyFill="1" applyBorder="1" applyAlignment="1">
      <alignment horizontal="center"/>
    </xf>
    <xf numFmtId="14" fontId="12" fillId="0" borderId="9" xfId="1" applyNumberFormat="1" applyFont="1" applyFill="1" applyBorder="1" applyAlignment="1">
      <alignment horizontal="center"/>
    </xf>
    <xf numFmtId="14" fontId="12" fillId="0" borderId="20" xfId="1" applyNumberFormat="1" applyFont="1" applyFill="1" applyBorder="1" applyAlignment="1">
      <alignment horizontal="center"/>
    </xf>
    <xf numFmtId="14" fontId="12" fillId="0" borderId="10" xfId="1" applyNumberFormat="1" applyFont="1" applyFill="1" applyBorder="1" applyAlignment="1">
      <alignment horizontal="center"/>
    </xf>
    <xf numFmtId="164" fontId="10" fillId="4" borderId="4" xfId="1" applyNumberFormat="1" applyFont="1" applyFill="1" applyBorder="1" applyAlignment="1">
      <alignment horizontal="center" vertical="center"/>
    </xf>
    <xf numFmtId="164" fontId="10" fillId="4" borderId="16" xfId="1" applyNumberFormat="1" applyFont="1" applyFill="1" applyBorder="1" applyAlignment="1">
      <alignment horizontal="center" vertical="center"/>
    </xf>
    <xf numFmtId="164" fontId="10" fillId="4" borderId="5" xfId="1" applyNumberFormat="1" applyFont="1" applyFill="1" applyBorder="1" applyAlignment="1">
      <alignment horizontal="center" vertical="center"/>
    </xf>
    <xf numFmtId="164" fontId="8" fillId="7" borderId="4" xfId="1" applyNumberFormat="1" applyFont="1" applyFill="1" applyBorder="1" applyAlignment="1">
      <alignment horizontal="center" vertical="center"/>
    </xf>
    <xf numFmtId="164" fontId="8" fillId="7" borderId="16" xfId="1" applyNumberFormat="1" applyFont="1" applyFill="1" applyBorder="1" applyAlignment="1">
      <alignment horizontal="center" vertical="center"/>
    </xf>
    <xf numFmtId="164" fontId="8" fillId="7" borderId="5" xfId="1" applyNumberFormat="1" applyFont="1" applyFill="1" applyBorder="1" applyAlignment="1">
      <alignment horizontal="center" vertical="center"/>
    </xf>
    <xf numFmtId="164" fontId="10" fillId="3" borderId="4" xfId="1" applyNumberFormat="1" applyFont="1" applyFill="1" applyBorder="1" applyAlignment="1">
      <alignment horizontal="center" vertical="center"/>
    </xf>
    <xf numFmtId="164" fontId="10" fillId="3" borderId="16" xfId="1" applyNumberFormat="1" applyFont="1" applyFill="1" applyBorder="1" applyAlignment="1">
      <alignment horizontal="center" vertical="center"/>
    </xf>
    <xf numFmtId="164" fontId="10" fillId="3" borderId="5" xfId="1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textRotation="7" wrapText="1"/>
    </xf>
    <xf numFmtId="0" fontId="9" fillId="0" borderId="17" xfId="0" applyFont="1" applyFill="1" applyBorder="1" applyAlignment="1">
      <alignment horizontal="center" textRotation="7" wrapText="1"/>
    </xf>
    <xf numFmtId="0" fontId="9" fillId="0" borderId="3" xfId="0" applyFont="1" applyFill="1" applyBorder="1" applyAlignment="1">
      <alignment horizontal="center" textRotation="7" wrapText="1"/>
    </xf>
    <xf numFmtId="0" fontId="9" fillId="0" borderId="2" xfId="0" applyFont="1" applyFill="1" applyBorder="1" applyAlignment="1">
      <alignment horizontal="center" textRotation="8" wrapText="1"/>
    </xf>
    <xf numFmtId="0" fontId="9" fillId="0" borderId="17" xfId="0" applyFont="1" applyFill="1" applyBorder="1" applyAlignment="1">
      <alignment horizontal="center" textRotation="8" wrapText="1"/>
    </xf>
    <xf numFmtId="0" fontId="9" fillId="0" borderId="3" xfId="0" applyFont="1" applyFill="1" applyBorder="1" applyAlignment="1">
      <alignment horizontal="center" textRotation="8" wrapText="1"/>
    </xf>
    <xf numFmtId="43" fontId="10" fillId="3" borderId="15" xfId="1" applyFont="1" applyFill="1" applyBorder="1" applyAlignment="1">
      <alignment horizontal="center" textRotation="21"/>
    </xf>
    <xf numFmtId="43" fontId="10" fillId="3" borderId="8" xfId="1" applyFont="1" applyFill="1" applyBorder="1" applyAlignment="1">
      <alignment horizontal="center" textRotation="21"/>
    </xf>
    <xf numFmtId="43" fontId="10" fillId="3" borderId="18" xfId="1" applyFont="1" applyFill="1" applyBorder="1" applyAlignment="1">
      <alignment horizontal="center" textRotation="21"/>
    </xf>
    <xf numFmtId="43" fontId="10" fillId="3" borderId="19" xfId="1" applyFont="1" applyFill="1" applyBorder="1" applyAlignment="1">
      <alignment horizontal="center" textRotation="21"/>
    </xf>
    <xf numFmtId="43" fontId="10" fillId="3" borderId="11" xfId="1" applyFont="1" applyFill="1" applyBorder="1" applyAlignment="1">
      <alignment horizontal="center" textRotation="21"/>
    </xf>
    <xf numFmtId="43" fontId="10" fillId="3" borderId="7" xfId="1" applyFont="1" applyFill="1" applyBorder="1" applyAlignment="1">
      <alignment horizontal="center" textRotation="21"/>
    </xf>
  </cellXfs>
  <cellStyles count="2">
    <cellStyle name="Κανονικό" xfId="0" builtinId="0"/>
    <cellStyle name="Κόμμα" xfId="1" builtinId="3"/>
  </cellStyles>
  <dxfs count="0"/>
  <tableStyles count="0" defaultTableStyle="TableStyleMedium9" defaultPivotStyle="PivotStyleLight16"/>
  <colors>
    <mruColors>
      <color rgb="FF00FF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J10"/>
  <sheetViews>
    <sheetView tabSelected="1" workbookViewId="0">
      <selection activeCell="B13" sqref="B13"/>
    </sheetView>
  </sheetViews>
  <sheetFormatPr defaultRowHeight="15"/>
  <cols>
    <col min="3" max="3" width="11.44140625" bestFit="1" customWidth="1"/>
    <col min="5" max="6" width="11.44140625" bestFit="1" customWidth="1"/>
    <col min="8" max="8" width="9.88671875" bestFit="1" customWidth="1"/>
    <col min="9" max="9" width="12.77734375" bestFit="1" customWidth="1"/>
    <col min="10" max="10" width="25.21875" bestFit="1" customWidth="1"/>
  </cols>
  <sheetData>
    <row r="2" spans="3:10">
      <c r="C2" s="18"/>
      <c r="E2" s="53" t="s">
        <v>19</v>
      </c>
    </row>
    <row r="3" spans="3:10" ht="15.75">
      <c r="I3" s="59" t="s">
        <v>30</v>
      </c>
    </row>
    <row r="4" spans="3:10" ht="15.75">
      <c r="D4" t="s">
        <v>29</v>
      </c>
      <c r="E4" s="62" t="s">
        <v>31</v>
      </c>
      <c r="F4" s="21">
        <v>1078</v>
      </c>
      <c r="H4" s="64">
        <v>45588</v>
      </c>
      <c r="I4" s="21">
        <v>391</v>
      </c>
      <c r="J4" s="65" t="s">
        <v>20</v>
      </c>
    </row>
    <row r="5" spans="3:10" ht="15.75">
      <c r="E5" s="62" t="s">
        <v>32</v>
      </c>
      <c r="F5" s="21">
        <v>12552</v>
      </c>
      <c r="H5" s="64"/>
      <c r="I5" s="21">
        <v>5447</v>
      </c>
      <c r="J5" s="65"/>
    </row>
    <row r="6" spans="3:10" ht="15.75">
      <c r="E6" s="62" t="s">
        <v>33</v>
      </c>
      <c r="F6" s="21">
        <v>6149</v>
      </c>
      <c r="H6" s="64"/>
      <c r="I6" s="21">
        <v>2184</v>
      </c>
      <c r="J6" s="65"/>
    </row>
    <row r="7" spans="3:10" ht="15.75">
      <c r="E7" s="63" t="s">
        <v>34</v>
      </c>
      <c r="F7" s="21">
        <v>1451</v>
      </c>
      <c r="H7" s="64"/>
      <c r="I7" s="21">
        <v>522</v>
      </c>
      <c r="J7" s="65"/>
    </row>
    <row r="8" spans="3:10" ht="15.75">
      <c r="E8" s="63" t="s">
        <v>35</v>
      </c>
      <c r="F8" s="21">
        <v>11419</v>
      </c>
      <c r="H8" s="64"/>
      <c r="I8" s="21">
        <v>5066</v>
      </c>
      <c r="J8" s="65"/>
    </row>
    <row r="9" spans="3:10" ht="15.75">
      <c r="E9" s="63" t="s">
        <v>36</v>
      </c>
      <c r="F9" s="21">
        <v>6484</v>
      </c>
      <c r="H9" s="64"/>
      <c r="I9" s="21">
        <v>2208</v>
      </c>
      <c r="J9" s="65"/>
    </row>
    <row r="10" spans="3:10" ht="15.75">
      <c r="F10" s="19">
        <f>SUM(F4:F9)</f>
        <v>39133</v>
      </c>
      <c r="G10" s="19"/>
      <c r="H10" s="19"/>
      <c r="I10" s="19">
        <f t="shared" ref="I10" si="0">SUM(I4:I9)</f>
        <v>15818</v>
      </c>
    </row>
  </sheetData>
  <mergeCells count="2">
    <mergeCell ref="H4:H9"/>
    <mergeCell ref="J4:J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6"/>
  <sheetViews>
    <sheetView workbookViewId="0">
      <selection activeCell="D31" sqref="D31"/>
    </sheetView>
  </sheetViews>
  <sheetFormatPr defaultRowHeight="15"/>
  <cols>
    <col min="1" max="1" width="7.44140625" customWidth="1"/>
    <col min="2" max="2" width="8" bestFit="1" customWidth="1"/>
    <col min="3" max="3" width="7.88671875" bestFit="1" customWidth="1"/>
    <col min="4" max="4" width="47.21875" bestFit="1" customWidth="1"/>
    <col min="5" max="5" width="10" customWidth="1"/>
    <col min="6" max="6" width="9.21875" customWidth="1"/>
    <col min="7" max="7" width="11.6640625" customWidth="1"/>
    <col min="8" max="8" width="16.21875" customWidth="1"/>
    <col min="9" max="9" width="12.109375" customWidth="1"/>
    <col min="10" max="10" width="10" customWidth="1"/>
    <col min="11" max="11" width="9.21875" customWidth="1"/>
    <col min="12" max="12" width="5.109375" bestFit="1" customWidth="1"/>
    <col min="13" max="13" width="7.33203125" customWidth="1"/>
    <col min="14" max="14" width="9.21875" customWidth="1"/>
    <col min="15" max="15" width="7.44140625" customWidth="1"/>
    <col min="16" max="16" width="11.77734375" customWidth="1"/>
    <col min="17" max="17" width="8.109375" customWidth="1"/>
    <col min="18" max="18" width="10.5546875" customWidth="1"/>
    <col min="19" max="19" width="8.44140625" customWidth="1"/>
    <col min="20" max="20" width="11.44140625" customWidth="1"/>
    <col min="21" max="21" width="8.44140625" customWidth="1"/>
    <col min="22" max="22" width="9.21875" customWidth="1"/>
    <col min="23" max="23" width="8.44140625" customWidth="1"/>
    <col min="24" max="25" width="8.5546875" customWidth="1"/>
    <col min="26" max="27" width="8.44140625" customWidth="1"/>
    <col min="28" max="28" width="9.21875" bestFit="1" customWidth="1"/>
    <col min="29" max="29" width="9.21875" customWidth="1"/>
    <col min="30" max="30" width="11" customWidth="1"/>
    <col min="31" max="31" width="11.33203125" customWidth="1"/>
    <col min="32" max="32" width="19.77734375" bestFit="1" customWidth="1"/>
  </cols>
  <sheetData>
    <row r="1" spans="1:31" s="17" customFormat="1" ht="35.25" thickBot="1">
      <c r="A1" s="1" t="s">
        <v>6</v>
      </c>
      <c r="B1" s="1" t="s">
        <v>5</v>
      </c>
      <c r="C1" s="2" t="s">
        <v>4</v>
      </c>
      <c r="D1" s="4" t="s">
        <v>0</v>
      </c>
      <c r="E1" s="4" t="s">
        <v>25</v>
      </c>
      <c r="F1" s="16" t="s">
        <v>7</v>
      </c>
      <c r="G1" s="16" t="s">
        <v>26</v>
      </c>
      <c r="H1" s="3" t="s">
        <v>8</v>
      </c>
      <c r="I1" s="3" t="s">
        <v>9</v>
      </c>
      <c r="J1" s="20" t="s">
        <v>16</v>
      </c>
      <c r="K1" s="51" t="s">
        <v>17</v>
      </c>
      <c r="L1" s="5" t="s">
        <v>14</v>
      </c>
      <c r="M1" s="7" t="s">
        <v>1</v>
      </c>
      <c r="N1" s="5" t="s">
        <v>13</v>
      </c>
      <c r="O1" s="7" t="s">
        <v>1</v>
      </c>
      <c r="P1" s="57" t="s">
        <v>10</v>
      </c>
      <c r="Q1" s="58" t="s">
        <v>11</v>
      </c>
      <c r="R1" s="8" t="s">
        <v>27</v>
      </c>
      <c r="S1" s="7" t="s">
        <v>1</v>
      </c>
      <c r="T1" s="8" t="s">
        <v>28</v>
      </c>
      <c r="U1" s="7" t="s">
        <v>1</v>
      </c>
      <c r="V1" s="8" t="s">
        <v>18</v>
      </c>
      <c r="W1" s="7" t="s">
        <v>1</v>
      </c>
      <c r="X1" s="20" t="s">
        <v>12</v>
      </c>
      <c r="Y1" s="52" t="s">
        <v>1</v>
      </c>
      <c r="Z1" s="6" t="s">
        <v>3</v>
      </c>
      <c r="AA1" s="7" t="s">
        <v>1</v>
      </c>
      <c r="AB1" s="3" t="s">
        <v>2</v>
      </c>
      <c r="AC1" s="16" t="s">
        <v>15</v>
      </c>
    </row>
    <row r="8" spans="1:31" s="15" customFormat="1" ht="13.5" thickBot="1">
      <c r="A8" s="9"/>
      <c r="B8" s="9"/>
      <c r="C8" s="10"/>
      <c r="D8" s="29"/>
      <c r="E8" s="11"/>
      <c r="F8" s="11"/>
      <c r="G8" s="11"/>
      <c r="H8" s="12"/>
      <c r="I8" s="12"/>
      <c r="J8" s="13"/>
      <c r="K8" s="14"/>
      <c r="L8" s="13"/>
      <c r="M8" s="13"/>
      <c r="N8" s="13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</row>
    <row r="9" spans="1:31" s="15" customFormat="1" ht="12.75" customHeight="1" thickBot="1">
      <c r="A9" s="73" t="s">
        <v>20</v>
      </c>
      <c r="B9" s="30" t="s">
        <v>31</v>
      </c>
      <c r="C9" s="31">
        <v>37508</v>
      </c>
      <c r="D9" s="32" t="s">
        <v>21</v>
      </c>
      <c r="E9" s="33">
        <v>17608.22</v>
      </c>
      <c r="F9" s="34">
        <v>17608.22</v>
      </c>
      <c r="G9" s="34">
        <v>17608.22</v>
      </c>
      <c r="H9" s="79" t="s">
        <v>39</v>
      </c>
      <c r="I9" s="82" t="s">
        <v>22</v>
      </c>
      <c r="J9" s="35">
        <v>276.91000000000003</v>
      </c>
      <c r="K9" s="36">
        <v>235.09</v>
      </c>
      <c r="L9" s="60"/>
      <c r="M9" s="60"/>
      <c r="N9" s="35">
        <v>41.82</v>
      </c>
      <c r="O9" s="37">
        <v>539</v>
      </c>
      <c r="P9" s="38"/>
      <c r="Q9" s="38"/>
      <c r="R9" s="38"/>
      <c r="S9" s="39"/>
      <c r="T9" s="36">
        <v>1.92</v>
      </c>
      <c r="U9" s="40">
        <v>25</v>
      </c>
      <c r="V9" s="36">
        <v>16.73</v>
      </c>
      <c r="W9" s="40">
        <v>216</v>
      </c>
      <c r="X9" s="85" t="s">
        <v>13</v>
      </c>
      <c r="Y9" s="86"/>
      <c r="Z9" s="36">
        <v>83.64</v>
      </c>
      <c r="AA9" s="40">
        <v>1078</v>
      </c>
      <c r="AB9" s="40">
        <f>AA9</f>
        <v>1078</v>
      </c>
      <c r="AC9" s="67">
        <v>45584</v>
      </c>
      <c r="AD9" s="41">
        <f t="shared" ref="AD9:AD11" si="0">AB9</f>
        <v>1078</v>
      </c>
      <c r="AE9" s="76">
        <f>AD9+AD10+AD11</f>
        <v>19779</v>
      </c>
    </row>
    <row r="10" spans="1:31" s="15" customFormat="1" ht="15" customHeight="1" thickBot="1">
      <c r="A10" s="74"/>
      <c r="B10" s="30" t="s">
        <v>32</v>
      </c>
      <c r="C10" s="31">
        <v>37654</v>
      </c>
      <c r="D10" s="42" t="s">
        <v>37</v>
      </c>
      <c r="E10" s="33">
        <v>17608.22</v>
      </c>
      <c r="F10" s="43">
        <v>0</v>
      </c>
      <c r="G10" s="44" t="s">
        <v>23</v>
      </c>
      <c r="H10" s="80"/>
      <c r="I10" s="83"/>
      <c r="J10" s="36">
        <v>528.6</v>
      </c>
      <c r="K10" s="36">
        <v>16.68</v>
      </c>
      <c r="L10" s="60"/>
      <c r="M10" s="60"/>
      <c r="N10" s="35">
        <v>511.92</v>
      </c>
      <c r="O10" s="37">
        <v>6276</v>
      </c>
      <c r="P10" s="44" t="s">
        <v>23</v>
      </c>
      <c r="Q10" s="33">
        <v>228.91</v>
      </c>
      <c r="R10" s="33">
        <v>228.91</v>
      </c>
      <c r="S10" s="40">
        <v>2806</v>
      </c>
      <c r="T10" s="36">
        <v>33.33</v>
      </c>
      <c r="U10" s="40">
        <v>409</v>
      </c>
      <c r="V10" s="36">
        <v>113.21</v>
      </c>
      <c r="W10" s="40">
        <v>1388</v>
      </c>
      <c r="X10" s="87"/>
      <c r="Y10" s="88"/>
      <c r="Z10" s="36">
        <v>1023.84</v>
      </c>
      <c r="AA10" s="40">
        <v>12552</v>
      </c>
      <c r="AB10" s="40">
        <f>AA10</f>
        <v>12552</v>
      </c>
      <c r="AC10" s="68"/>
      <c r="AD10" s="41">
        <f t="shared" si="0"/>
        <v>12552</v>
      </c>
      <c r="AE10" s="77"/>
    </row>
    <row r="11" spans="1:31" s="15" customFormat="1" ht="15.75" customHeight="1" thickBot="1">
      <c r="A11" s="75"/>
      <c r="B11" s="27" t="s">
        <v>33</v>
      </c>
      <c r="C11" s="28">
        <v>37654</v>
      </c>
      <c r="D11" s="45" t="s">
        <v>24</v>
      </c>
      <c r="E11" s="22">
        <v>13018.85</v>
      </c>
      <c r="F11" s="22">
        <v>13018.85</v>
      </c>
      <c r="G11" s="22">
        <v>13018.85</v>
      </c>
      <c r="H11" s="81"/>
      <c r="I11" s="84"/>
      <c r="J11" s="23">
        <v>446.29</v>
      </c>
      <c r="K11" s="24">
        <v>195.53</v>
      </c>
      <c r="L11" s="61"/>
      <c r="M11" s="61"/>
      <c r="N11" s="23">
        <v>250.76</v>
      </c>
      <c r="O11" s="46">
        <v>3074</v>
      </c>
      <c r="P11" s="25"/>
      <c r="Q11" s="25"/>
      <c r="R11" s="25"/>
      <c r="S11" s="47"/>
      <c r="T11" s="23">
        <v>3.96</v>
      </c>
      <c r="U11" s="46">
        <v>49</v>
      </c>
      <c r="V11" s="23">
        <v>100.3</v>
      </c>
      <c r="W11" s="46">
        <v>1230</v>
      </c>
      <c r="X11" s="89"/>
      <c r="Y11" s="90"/>
      <c r="Z11" s="23">
        <v>501.52</v>
      </c>
      <c r="AA11" s="46">
        <v>6149</v>
      </c>
      <c r="AB11" s="26">
        <f>AA11</f>
        <v>6149</v>
      </c>
      <c r="AC11" s="69"/>
      <c r="AD11" s="48">
        <f t="shared" si="0"/>
        <v>6149</v>
      </c>
      <c r="AE11" s="78"/>
    </row>
    <row r="12" spans="1:31" s="15" customFormat="1" ht="13.5" thickBot="1">
      <c r="A12" s="9"/>
      <c r="B12" s="9"/>
      <c r="C12" s="10"/>
      <c r="D12" s="29"/>
      <c r="E12" s="11"/>
      <c r="F12" s="11"/>
      <c r="G12" s="11"/>
      <c r="H12" s="12"/>
      <c r="I12" s="12"/>
      <c r="J12" s="13"/>
      <c r="K12" s="14"/>
      <c r="L12" s="13"/>
      <c r="M12" s="13"/>
      <c r="N12" s="13"/>
      <c r="O12" s="54">
        <f>SUM(O9:O11)</f>
        <v>9889</v>
      </c>
      <c r="P12" s="13"/>
      <c r="Q12" s="13"/>
      <c r="R12" s="13"/>
      <c r="S12" s="14"/>
      <c r="T12" s="14"/>
      <c r="U12" s="14"/>
      <c r="V12" s="14"/>
      <c r="W12" s="14"/>
      <c r="X12" s="66" t="s">
        <v>30</v>
      </c>
      <c r="Y12" s="66"/>
      <c r="Z12" s="14"/>
      <c r="AA12" s="14"/>
      <c r="AB12" s="14"/>
      <c r="AC12" s="14"/>
    </row>
    <row r="13" spans="1:31" s="15" customFormat="1" ht="13.5" thickBot="1">
      <c r="A13" s="9"/>
      <c r="B13" s="9"/>
      <c r="C13" s="10"/>
      <c r="D13" s="29"/>
      <c r="E13" s="11"/>
      <c r="F13" s="11"/>
      <c r="G13" s="11"/>
      <c r="H13" s="12"/>
      <c r="I13" s="12"/>
      <c r="J13" s="13"/>
      <c r="K13" s="14"/>
      <c r="L13" s="13"/>
      <c r="M13" s="13"/>
      <c r="N13" s="13"/>
      <c r="O13" s="13"/>
      <c r="P13" s="13"/>
      <c r="Q13" s="13"/>
      <c r="R13" s="13"/>
      <c r="S13" s="14"/>
      <c r="T13" s="14"/>
      <c r="U13" s="14"/>
      <c r="V13" s="14"/>
      <c r="W13" s="14"/>
      <c r="X13" s="36">
        <v>23.17</v>
      </c>
      <c r="Y13" s="40">
        <v>151</v>
      </c>
      <c r="Z13" s="36">
        <v>18.649999999999999</v>
      </c>
      <c r="AA13" s="40">
        <v>240</v>
      </c>
      <c r="AB13" s="40">
        <f>Y13+AA13</f>
        <v>391</v>
      </c>
      <c r="AC13" s="67">
        <v>45584</v>
      </c>
      <c r="AD13" s="55">
        <f t="shared" ref="AD13:AD15" si="1">AB13</f>
        <v>391</v>
      </c>
      <c r="AE13" s="70">
        <f>AD13+AD14+AD15</f>
        <v>8022</v>
      </c>
    </row>
    <row r="14" spans="1:31" s="15" customFormat="1" ht="13.5" thickBot="1">
      <c r="A14" s="9"/>
      <c r="B14" s="9"/>
      <c r="C14" s="10"/>
      <c r="D14" s="29"/>
      <c r="E14" s="11"/>
      <c r="F14" s="11"/>
      <c r="G14" s="11"/>
      <c r="H14" s="12"/>
      <c r="I14" s="12"/>
      <c r="J14" s="13"/>
      <c r="K14" s="14"/>
      <c r="L14" s="13"/>
      <c r="M14" s="13"/>
      <c r="N14" s="13"/>
      <c r="O14" s="13"/>
      <c r="P14" s="13"/>
      <c r="Q14" s="13"/>
      <c r="R14" s="13"/>
      <c r="S14" s="14"/>
      <c r="T14" s="14"/>
      <c r="U14" s="14"/>
      <c r="V14" s="14"/>
      <c r="W14" s="14"/>
      <c r="X14" s="36">
        <v>136.47999999999999</v>
      </c>
      <c r="Y14" s="40">
        <v>844</v>
      </c>
      <c r="Z14" s="36">
        <v>375.45</v>
      </c>
      <c r="AA14" s="40">
        <v>4603</v>
      </c>
      <c r="AB14" s="40">
        <f t="shared" ref="AB14:AB15" si="2">Y14+AA14</f>
        <v>5447</v>
      </c>
      <c r="AC14" s="68"/>
      <c r="AD14" s="55">
        <f t="shared" si="1"/>
        <v>5447</v>
      </c>
      <c r="AE14" s="71"/>
    </row>
    <row r="15" spans="1:31" s="15" customFormat="1" ht="13.5" thickBot="1">
      <c r="A15" s="9"/>
      <c r="B15" s="9"/>
      <c r="C15" s="10"/>
      <c r="D15" s="29"/>
      <c r="E15" s="11"/>
      <c r="F15" s="11"/>
      <c r="G15" s="11"/>
      <c r="H15" s="12"/>
      <c r="I15" s="12"/>
      <c r="J15" s="13"/>
      <c r="K15" s="14"/>
      <c r="L15" s="13"/>
      <c r="M15" s="13"/>
      <c r="N15" s="13"/>
      <c r="O15" s="13"/>
      <c r="P15" s="13"/>
      <c r="Q15" s="13"/>
      <c r="R15" s="13"/>
      <c r="S15" s="14"/>
      <c r="T15" s="14"/>
      <c r="U15" s="14"/>
      <c r="V15" s="14"/>
      <c r="W15" s="14"/>
      <c r="X15" s="23">
        <v>146.49</v>
      </c>
      <c r="Y15" s="46">
        <v>906</v>
      </c>
      <c r="Z15" s="23">
        <v>104.27</v>
      </c>
      <c r="AA15" s="46">
        <v>1278</v>
      </c>
      <c r="AB15" s="40">
        <f t="shared" si="2"/>
        <v>2184</v>
      </c>
      <c r="AC15" s="69"/>
      <c r="AD15" s="56">
        <f t="shared" si="1"/>
        <v>2184</v>
      </c>
      <c r="AE15" s="72"/>
    </row>
    <row r="16" spans="1:31" s="15" customFormat="1" ht="12.75">
      <c r="A16" s="9"/>
      <c r="B16" s="9"/>
      <c r="C16" s="10"/>
      <c r="D16" s="29"/>
      <c r="E16" s="11"/>
      <c r="F16" s="11"/>
      <c r="G16" s="11"/>
      <c r="H16" s="12"/>
      <c r="I16" s="12"/>
      <c r="J16" s="13"/>
      <c r="K16" s="14"/>
      <c r="L16" s="13"/>
      <c r="M16" s="13"/>
      <c r="N16" s="13"/>
      <c r="O16" s="13"/>
      <c r="P16" s="13"/>
      <c r="Q16" s="13"/>
      <c r="R16" s="13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</row>
    <row r="17" spans="1:31" s="15" customFormat="1" ht="12.75">
      <c r="A17" s="9"/>
      <c r="B17" s="9"/>
      <c r="C17" s="10"/>
      <c r="D17" s="29"/>
      <c r="E17" s="11"/>
      <c r="F17" s="11"/>
      <c r="G17" s="11"/>
      <c r="H17" s="12"/>
      <c r="I17" s="12"/>
      <c r="J17" s="13"/>
      <c r="K17" s="14"/>
      <c r="L17" s="13"/>
      <c r="M17" s="13"/>
      <c r="N17" s="13"/>
      <c r="O17" s="13"/>
      <c r="P17" s="13"/>
      <c r="Q17" s="13"/>
      <c r="R17" s="13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9" spans="1:31" s="15" customFormat="1" ht="13.5" thickBot="1">
      <c r="A19" s="9"/>
      <c r="B19" s="9"/>
      <c r="C19" s="10"/>
      <c r="D19" s="29"/>
      <c r="E19" s="11"/>
      <c r="F19" s="11"/>
      <c r="G19" s="11"/>
      <c r="H19" s="12"/>
      <c r="I19" s="12"/>
      <c r="J19" s="13"/>
      <c r="K19" s="14"/>
      <c r="L19" s="13"/>
      <c r="M19" s="13"/>
      <c r="N19" s="13"/>
      <c r="O19" s="13"/>
      <c r="P19" s="13"/>
      <c r="Q19" s="13"/>
      <c r="R19" s="13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</row>
    <row r="20" spans="1:31" s="15" customFormat="1" ht="15" customHeight="1" thickBot="1">
      <c r="A20" s="73" t="s">
        <v>20</v>
      </c>
      <c r="B20" s="30" t="s">
        <v>34</v>
      </c>
      <c r="C20" s="31">
        <v>37586</v>
      </c>
      <c r="D20" s="32" t="s">
        <v>21</v>
      </c>
      <c r="E20" s="33">
        <v>17608.22</v>
      </c>
      <c r="F20" s="34">
        <v>17608.22</v>
      </c>
      <c r="G20" s="34">
        <v>17608.22</v>
      </c>
      <c r="H20" s="79" t="s">
        <v>39</v>
      </c>
      <c r="I20" s="82" t="s">
        <v>22</v>
      </c>
      <c r="J20" s="35">
        <v>291.58</v>
      </c>
      <c r="K20" s="36">
        <v>234.29</v>
      </c>
      <c r="L20" s="60"/>
      <c r="M20" s="60"/>
      <c r="N20" s="35">
        <v>57.29</v>
      </c>
      <c r="O20" s="37">
        <v>725</v>
      </c>
      <c r="P20" s="38"/>
      <c r="Q20" s="38"/>
      <c r="R20" s="38"/>
      <c r="S20" s="39"/>
      <c r="T20" s="36">
        <v>1.92</v>
      </c>
      <c r="U20" s="40">
        <v>24</v>
      </c>
      <c r="V20" s="36">
        <v>22.92</v>
      </c>
      <c r="W20" s="40">
        <v>290</v>
      </c>
      <c r="X20" s="85" t="s">
        <v>13</v>
      </c>
      <c r="Y20" s="86"/>
      <c r="Z20" s="36">
        <v>114.58</v>
      </c>
      <c r="AA20" s="40">
        <v>1451</v>
      </c>
      <c r="AB20" s="40">
        <f>Y20+AA20</f>
        <v>1451</v>
      </c>
      <c r="AC20" s="67">
        <v>45584</v>
      </c>
      <c r="AD20" s="41">
        <f t="shared" ref="AD20:AD22" si="3">AB20</f>
        <v>1451</v>
      </c>
      <c r="AE20" s="76">
        <f>AD20+AD21+AD22</f>
        <v>19354</v>
      </c>
    </row>
    <row r="21" spans="1:31" s="15" customFormat="1" ht="15" customHeight="1" thickBot="1">
      <c r="A21" s="74"/>
      <c r="B21" s="30" t="s">
        <v>35</v>
      </c>
      <c r="C21" s="49"/>
      <c r="D21" s="42" t="s">
        <v>38</v>
      </c>
      <c r="E21" s="33">
        <v>17608.22</v>
      </c>
      <c r="F21" s="43">
        <v>0</v>
      </c>
      <c r="G21" s="44" t="s">
        <v>23</v>
      </c>
      <c r="H21" s="80"/>
      <c r="I21" s="83"/>
      <c r="J21" s="36">
        <v>504.51</v>
      </c>
      <c r="K21" s="36">
        <v>16.68</v>
      </c>
      <c r="L21" s="60"/>
      <c r="M21" s="60"/>
      <c r="N21" s="35">
        <v>485.83</v>
      </c>
      <c r="O21" s="37">
        <v>5709</v>
      </c>
      <c r="P21" s="44" t="s">
        <v>23</v>
      </c>
      <c r="Q21" s="33">
        <v>228.91</v>
      </c>
      <c r="R21" s="33">
        <v>228.91</v>
      </c>
      <c r="S21" s="40">
        <v>2806</v>
      </c>
      <c r="T21" s="36">
        <v>44.23</v>
      </c>
      <c r="U21" s="40">
        <v>520</v>
      </c>
      <c r="V21" s="36">
        <v>102.33</v>
      </c>
      <c r="W21" s="40">
        <v>1203</v>
      </c>
      <c r="X21" s="87"/>
      <c r="Y21" s="88"/>
      <c r="Z21" s="36">
        <v>971.66</v>
      </c>
      <c r="AA21" s="40">
        <v>11419</v>
      </c>
      <c r="AB21" s="40">
        <f t="shared" ref="AB21:AB22" si="4">Y21+AA21</f>
        <v>11419</v>
      </c>
      <c r="AC21" s="68"/>
      <c r="AD21" s="41">
        <f t="shared" si="3"/>
        <v>11419</v>
      </c>
      <c r="AE21" s="77"/>
    </row>
    <row r="22" spans="1:31" s="15" customFormat="1" ht="15.75" customHeight="1" thickBot="1">
      <c r="A22" s="75"/>
      <c r="B22" s="27" t="s">
        <v>36</v>
      </c>
      <c r="C22" s="50"/>
      <c r="D22" s="45" t="s">
        <v>24</v>
      </c>
      <c r="E22" s="22">
        <v>13018.85</v>
      </c>
      <c r="F22" s="22">
        <v>13018.85</v>
      </c>
      <c r="G22" s="22">
        <v>13018.85</v>
      </c>
      <c r="H22" s="81"/>
      <c r="I22" s="84"/>
      <c r="J22" s="23">
        <v>471.38</v>
      </c>
      <c r="K22" s="24">
        <v>195.53</v>
      </c>
      <c r="L22" s="61"/>
      <c r="M22" s="61"/>
      <c r="N22" s="23">
        <v>275.85000000000002</v>
      </c>
      <c r="O22" s="46">
        <v>3242</v>
      </c>
      <c r="P22" s="25"/>
      <c r="Q22" s="25"/>
      <c r="R22" s="25"/>
      <c r="S22" s="47"/>
      <c r="T22" s="23">
        <v>3.96</v>
      </c>
      <c r="U22" s="46">
        <v>47</v>
      </c>
      <c r="V22" s="23">
        <v>94.46</v>
      </c>
      <c r="W22" s="46">
        <v>1110</v>
      </c>
      <c r="X22" s="89"/>
      <c r="Y22" s="90"/>
      <c r="Z22" s="23">
        <v>551.70000000000005</v>
      </c>
      <c r="AA22" s="46">
        <v>6484</v>
      </c>
      <c r="AB22" s="26">
        <f t="shared" si="4"/>
        <v>6484</v>
      </c>
      <c r="AC22" s="69"/>
      <c r="AD22" s="48">
        <f t="shared" si="3"/>
        <v>6484</v>
      </c>
      <c r="AE22" s="78"/>
    </row>
    <row r="23" spans="1:31" s="15" customFormat="1" ht="13.5" thickBot="1">
      <c r="A23" s="9"/>
      <c r="B23" s="9"/>
      <c r="C23" s="10"/>
      <c r="D23" s="29"/>
      <c r="E23" s="11"/>
      <c r="F23" s="11"/>
      <c r="G23" s="11"/>
      <c r="H23" s="12"/>
      <c r="I23" s="12"/>
      <c r="J23" s="13"/>
      <c r="K23" s="14"/>
      <c r="L23" s="13"/>
      <c r="M23" s="13"/>
      <c r="N23" s="13"/>
      <c r="O23" s="54">
        <f>SUM(O20:O22)</f>
        <v>9676</v>
      </c>
      <c r="P23" s="13"/>
      <c r="Q23" s="13"/>
      <c r="R23" s="13"/>
      <c r="S23" s="14"/>
      <c r="T23" s="14"/>
      <c r="U23" s="14"/>
      <c r="V23" s="14"/>
      <c r="W23" s="14"/>
      <c r="X23" s="66" t="s">
        <v>30</v>
      </c>
      <c r="Y23" s="66"/>
      <c r="Z23" s="14"/>
      <c r="AA23" s="14"/>
      <c r="AB23" s="14"/>
      <c r="AC23" s="14"/>
    </row>
    <row r="24" spans="1:31" ht="15.75" thickBot="1">
      <c r="X24" s="36">
        <v>32.450000000000003</v>
      </c>
      <c r="Y24" s="40">
        <v>207</v>
      </c>
      <c r="Z24" s="36">
        <v>24.84</v>
      </c>
      <c r="AA24" s="40">
        <v>315</v>
      </c>
      <c r="AB24" s="40">
        <f t="shared" ref="AB24:AB26" si="5">Y24+AA24</f>
        <v>522</v>
      </c>
      <c r="AC24" s="67">
        <v>45584</v>
      </c>
      <c r="AD24" s="55">
        <f t="shared" ref="AD24:AD26" si="6">AB24</f>
        <v>522</v>
      </c>
      <c r="AE24" s="70">
        <f>AD24+AD25+AD26</f>
        <v>7796</v>
      </c>
    </row>
    <row r="25" spans="1:31" ht="15.75" thickBot="1">
      <c r="X25" s="36">
        <v>110.37</v>
      </c>
      <c r="Y25" s="40">
        <v>654</v>
      </c>
      <c r="Z25" s="36">
        <v>375.46</v>
      </c>
      <c r="AA25" s="40">
        <v>4412</v>
      </c>
      <c r="AB25" s="40">
        <f t="shared" si="5"/>
        <v>5066</v>
      </c>
      <c r="AC25" s="68"/>
      <c r="AD25" s="55">
        <f t="shared" si="6"/>
        <v>5066</v>
      </c>
      <c r="AE25" s="71"/>
    </row>
    <row r="26" spans="1:31" ht="15.75" thickBot="1">
      <c r="X26" s="23">
        <v>177.44</v>
      </c>
      <c r="Y26" s="46">
        <v>1051</v>
      </c>
      <c r="Z26" s="23">
        <v>98.42</v>
      </c>
      <c r="AA26" s="46">
        <v>1157</v>
      </c>
      <c r="AB26" s="40">
        <f t="shared" si="5"/>
        <v>2208</v>
      </c>
      <c r="AC26" s="69"/>
      <c r="AD26" s="56">
        <f t="shared" si="6"/>
        <v>2208</v>
      </c>
      <c r="AE26" s="72"/>
    </row>
  </sheetData>
  <mergeCells count="18">
    <mergeCell ref="I20:I22"/>
    <mergeCell ref="X20:Y22"/>
    <mergeCell ref="AC20:AC22"/>
    <mergeCell ref="X23:Y23"/>
    <mergeCell ref="AC24:AC26"/>
    <mergeCell ref="AE24:AE26"/>
    <mergeCell ref="A20:A22"/>
    <mergeCell ref="AE9:AE11"/>
    <mergeCell ref="A9:A11"/>
    <mergeCell ref="H9:H11"/>
    <mergeCell ref="I9:I11"/>
    <mergeCell ref="X9:Y11"/>
    <mergeCell ref="AC9:AC11"/>
    <mergeCell ref="X12:Y12"/>
    <mergeCell ref="AC13:AC15"/>
    <mergeCell ref="AE13:AE15"/>
    <mergeCell ref="AE20:AE22"/>
    <mergeCell ref="H20:H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σουμα</vt:lpstr>
      <vt:lpstr>219γ4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2020-02-29T08:58:58Z</dcterms:created>
  <dcterms:modified xsi:type="dcterms:W3CDTF">2026-06-21T16:27:32Z</dcterms:modified>
</cp:coreProperties>
</file>