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29" sheetId="1" r:id="rId1"/>
    <sheet name="νταμαρια" sheetId="2" r:id="rId2"/>
    <sheet name="εταιρίες" sheetId="3" r:id="rId3"/>
  </sheets>
  <calcPr calcId="125725"/>
</workbook>
</file>

<file path=xl/calcChain.xml><?xml version="1.0" encoding="utf-8"?>
<calcChain xmlns="http://schemas.openxmlformats.org/spreadsheetml/2006/main">
  <c r="G35" i="1"/>
  <c r="L29"/>
  <c r="N29"/>
  <c r="M29"/>
  <c r="F7" i="3" l="1"/>
  <c r="F6"/>
  <c r="F4"/>
  <c r="F5"/>
  <c r="F8"/>
  <c r="F9"/>
  <c r="F10"/>
  <c r="F11"/>
  <c r="F12"/>
  <c r="F3"/>
  <c r="D35" i="1" l="1"/>
  <c r="E35"/>
  <c r="F35"/>
  <c r="H35"/>
  <c r="D21"/>
  <c r="E13"/>
  <c r="E15"/>
  <c r="E14"/>
  <c r="E29" l="1"/>
  <c r="C35"/>
  <c r="D36" s="1"/>
  <c r="E12" l="1"/>
</calcChain>
</file>

<file path=xl/sharedStrings.xml><?xml version="1.0" encoding="utf-8"?>
<sst xmlns="http://schemas.openxmlformats.org/spreadsheetml/2006/main" count="148" uniqueCount="84">
  <si>
    <t>συμβόλαια</t>
  </si>
  <si>
    <t>ποσό</t>
  </si>
  <si>
    <t>απαίτηση</t>
  </si>
  <si>
    <t>χρέωσε</t>
  </si>
  <si>
    <t>έπρεπε</t>
  </si>
  <si>
    <t>1ο</t>
  </si>
  <si>
    <t>2ο</t>
  </si>
  <si>
    <t>4ο</t>
  </si>
  <si>
    <t>5ο</t>
  </si>
  <si>
    <t>6ο</t>
  </si>
  <si>
    <t>μαμά</t>
  </si>
  <si>
    <t>παππούς</t>
  </si>
  <si>
    <t>δάνεια</t>
  </si>
  <si>
    <t>νταμάρια</t>
  </si>
  <si>
    <t>3ο</t>
  </si>
  <si>
    <t>7ο</t>
  </si>
  <si>
    <t>μίσθωση νταμάρι</t>
  </si>
  <si>
    <t>εταιρείες</t>
  </si>
  <si>
    <t>ημερ</t>
  </si>
  <si>
    <t>συμβόλαιο</t>
  </si>
  <si>
    <t>κεφάλαιο</t>
  </si>
  <si>
    <t>μέτοχος-1/ποσοστό</t>
  </si>
  <si>
    <t>μέτοχος-2/ποσοστό</t>
  </si>
  <si>
    <t>μέτοχος-3/ποσοστό</t>
  </si>
  <si>
    <t>μέτοχος-4/ποσοστό</t>
  </si>
  <si>
    <t>μέτοχος-5 /ποσοστό</t>
  </si>
  <si>
    <t>δρχ</t>
  </si>
  <si>
    <t>σε€</t>
  </si>
  <si>
    <t>ΒΑΣΕΙ zηλ</t>
  </si>
  <si>
    <t>'λατομείο μαρμάρων λασκαριδης -λορεντζος -παπας -χρυσαφης &amp; σια ΕΕ''</t>
  </si>
  <si>
    <t xml:space="preserve"> Λιμένας -''βλαχούδι'' 24,567στρ</t>
  </si>
  <si>
    <t>κουναδαςΠαντελης</t>
  </si>
  <si>
    <t>εισφορά ΜΙΣΘ. ΔΙΚΑΙΩΜ</t>
  </si>
  <si>
    <t>9459κ</t>
  </si>
  <si>
    <t>μίσθωση νταμάρι [ + 12 πολλαπλές</t>
  </si>
  <si>
    <t>1.941.404€     ΙΔΕ θέση 219-28</t>
  </si>
  <si>
    <t>μίσθωσης αναγνώριση</t>
  </si>
  <si>
    <t>ΕΕ -σύσταση &amp; εισφορά μισθωτικών δικαιωμάτων [+ 19 πολλαπλές</t>
  </si>
  <si>
    <t>υποθήκη [ + 9 πολλαπλές</t>
  </si>
  <si>
    <t>μίσθωσης ΠΑΡΑΤΑΣΗ [ + 13 πολλαπλές</t>
  </si>
  <si>
    <t>μίσθωσης ΠΑΡΑΤΑΣΗ [ + 8 πολλαπλές</t>
  </si>
  <si>
    <t>μίσθωσης ΠΑΡΑΤΑΣΗ [ + 10 πολλαπλές</t>
  </si>
  <si>
    <t>έπρεπεΝΑ χρεώσει</t>
  </si>
  <si>
    <t>διαφυγόντες κ-15</t>
  </si>
  <si>
    <t>διαφυγόντα ταμεία</t>
  </si>
  <si>
    <t>διαφυγών φόρος εισοδήματος</t>
  </si>
  <si>
    <t>αρχική οφειλή</t>
  </si>
  <si>
    <t>συν (+) 132.060€      ΙΔΕ θέση 219-28</t>
  </si>
  <si>
    <t>ΑΚΥΡΟ</t>
  </si>
  <si>
    <t>νταμαρι ΠΑΡΑΤΑΣΗ [ + 9 πολλαπλές</t>
  </si>
  <si>
    <t>διαφυφώνΦΠΑ</t>
  </si>
  <si>
    <t>9256κ</t>
  </si>
  <si>
    <t>9884κ</t>
  </si>
  <si>
    <t>αναγνώρισηΔημο</t>
  </si>
  <si>
    <t>10884κ</t>
  </si>
  <si>
    <t>παραταση</t>
  </si>
  <si>
    <t>12173κ</t>
  </si>
  <si>
    <t>14092κ</t>
  </si>
  <si>
    <t>'λατομείο μαρμάρων κΛασκαριδης -ιΛορεντζος &amp; σια ΕΕ''</t>
  </si>
  <si>
    <t>ιδΣυμφ…228/1992πρωτοδ</t>
  </si>
  <si>
    <t>ΕΕ σύσταση &amp; εισφορά</t>
  </si>
  <si>
    <t>ΕΕ τροποποίηση</t>
  </si>
  <si>
    <t>ιδΣυμφ…584/1993πρωτοδ</t>
  </si>
  <si>
    <t>ιδΣυμφ…254/1998πρωτοδ</t>
  </si>
  <si>
    <t>ιδΣυμφ…289/2006πρωτοδ</t>
  </si>
  <si>
    <t>742.206δρχ[= 2.178,80€] 24%</t>
  </si>
  <si>
    <t>73.701δρχ[=216,29€ [4%]</t>
  </si>
  <si>
    <t>473.701δρχ [= 1.390,17] 4%</t>
  </si>
  <si>
    <t>24.060.365δρχ [= 70.610,02€] , [86%]</t>
  </si>
  <si>
    <t>24.460.365δρχ [= 71.783,90€] 64%</t>
  </si>
  <si>
    <t>3.142.206δρχ [= 9.221,44€] 24%</t>
  </si>
  <si>
    <t>873.701δρχ [= 2.564,05€] 4%</t>
  </si>
  <si>
    <t>24.860.365δρχ [= 72.957,78€] 51%</t>
  </si>
  <si>
    <t>'λατομείο μαρμάρων λασκαριδης -λορεντζος -χρυσαφης &amp; σια ΕΕ''</t>
  </si>
  <si>
    <t>5.542.206δρχ [= 16.264,73€] 24%</t>
  </si>
  <si>
    <t>7.289.808δρχ [= 21.393,42€] 32%</t>
  </si>
  <si>
    <t>32.090,13€ = 48%</t>
  </si>
  <si>
    <t>2.564,05€] 4%</t>
  </si>
  <si>
    <t>72.957,78€] 51%</t>
  </si>
  <si>
    <t>νταμαρι ΠΑΡΑΤΑΣΗ [ + 10 πολλαπλές</t>
  </si>
  <si>
    <t>καθεστώς πληρωμής κ-15-17 από ΑΓΑΠΕ</t>
  </si>
  <si>
    <t>νταμαρι ΠΑΡΑΤΑΣΗ [ + 11 πολλαπλές</t>
  </si>
  <si>
    <t>;;;???</t>
  </si>
  <si>
    <t>ΚΑΚΩΣ υπογράφει ως ''……. &amp; σια ΕΕ''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</si>
</sst>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u val="singleAccounting"/>
      <sz val="10"/>
      <color rgb="FFFF0000"/>
      <name val="Arial"/>
      <family val="2"/>
      <charset val="161"/>
    </font>
    <font>
      <u/>
      <sz val="8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Fill="1" applyBorder="1"/>
    <xf numFmtId="43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14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/>
    <xf numFmtId="14" fontId="2" fillId="0" borderId="0" xfId="1" applyNumberFormat="1" applyFont="1" applyFill="1" applyAlignment="1"/>
    <xf numFmtId="164" fontId="6" fillId="0" borderId="0" xfId="1" applyNumberFormat="1" applyFont="1" applyFill="1" applyAlignment="1"/>
    <xf numFmtId="164" fontId="7" fillId="0" borderId="0" xfId="1" applyNumberFormat="1" applyFont="1" applyFill="1" applyAlignment="1">
      <alignment horizontal="left"/>
    </xf>
    <xf numFmtId="14" fontId="7" fillId="0" borderId="0" xfId="0" applyNumberFormat="1" applyFont="1" applyFill="1"/>
    <xf numFmtId="164" fontId="8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/>
    <xf numFmtId="0" fontId="2" fillId="0" borderId="0" xfId="0" applyFont="1" applyFill="1" applyBorder="1" applyAlignment="1"/>
    <xf numFmtId="164" fontId="9" fillId="0" borderId="0" xfId="0" applyNumberFormat="1" applyFont="1" applyFill="1"/>
    <xf numFmtId="164" fontId="2" fillId="0" borderId="0" xfId="0" applyNumberFormat="1" applyFont="1" applyFill="1"/>
    <xf numFmtId="14" fontId="2" fillId="0" borderId="0" xfId="1" applyNumberFormat="1" applyFont="1" applyFill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/>
    <xf numFmtId="43" fontId="8" fillId="0" borderId="0" xfId="1" applyFont="1" applyFill="1" applyBorder="1"/>
    <xf numFmtId="43" fontId="4" fillId="0" borderId="0" xfId="1" applyFont="1"/>
    <xf numFmtId="14" fontId="8" fillId="0" borderId="0" xfId="1" applyNumberFormat="1" applyFont="1" applyFill="1" applyAlignment="1"/>
    <xf numFmtId="0" fontId="11" fillId="0" borderId="0" xfId="0" applyFont="1"/>
    <xf numFmtId="164" fontId="2" fillId="6" borderId="0" xfId="1" applyNumberFormat="1" applyFont="1" applyFill="1"/>
    <xf numFmtId="164" fontId="2" fillId="2" borderId="0" xfId="1" applyNumberFormat="1" applyFont="1" applyFill="1"/>
    <xf numFmtId="164" fontId="11" fillId="0" borderId="0" xfId="1" applyNumberFormat="1" applyFont="1"/>
    <xf numFmtId="0" fontId="2" fillId="4" borderId="0" xfId="0" applyFont="1" applyFill="1"/>
    <xf numFmtId="164" fontId="2" fillId="4" borderId="0" xfId="1" applyNumberFormat="1" applyFont="1" applyFill="1"/>
    <xf numFmtId="14" fontId="2" fillId="4" borderId="0" xfId="1" applyNumberFormat="1" applyFont="1" applyFill="1" applyAlignment="1"/>
    <xf numFmtId="0" fontId="11" fillId="4" borderId="0" xfId="0" applyFont="1" applyFill="1"/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/>
    <xf numFmtId="164" fontId="2" fillId="0" borderId="0" xfId="1" applyNumberFormat="1" applyFont="1" applyAlignment="1">
      <alignment horizontal="center"/>
    </xf>
    <xf numFmtId="43" fontId="11" fillId="0" borderId="0" xfId="1" applyFont="1" applyAlignment="1"/>
    <xf numFmtId="0" fontId="11" fillId="0" borderId="0" xfId="0" applyFont="1" applyFill="1"/>
    <xf numFmtId="0" fontId="2" fillId="0" borderId="0" xfId="0" quotePrefix="1" applyFont="1" applyAlignment="1"/>
    <xf numFmtId="0" fontId="11" fillId="0" borderId="0" xfId="0" applyFont="1" applyFill="1" applyAlignment="1"/>
    <xf numFmtId="164" fontId="6" fillId="2" borderId="0" xfId="1" applyNumberFormat="1" applyFont="1" applyFill="1" applyAlignment="1"/>
    <xf numFmtId="164" fontId="7" fillId="2" borderId="0" xfId="1" applyNumberFormat="1" applyFont="1" applyFill="1" applyAlignment="1">
      <alignment horizontal="left"/>
    </xf>
    <xf numFmtId="43" fontId="2" fillId="0" borderId="0" xfId="1" applyFont="1" applyAlignment="1">
      <alignment horizontal="right"/>
    </xf>
    <xf numFmtId="43" fontId="10" fillId="0" borderId="0" xfId="1" applyFont="1"/>
    <xf numFmtId="164" fontId="12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1" fillId="0" borderId="0" xfId="1" applyNumberFormat="1" applyFont="1" applyFill="1"/>
    <xf numFmtId="164" fontId="11" fillId="0" borderId="0" xfId="1" applyNumberFormat="1" applyFont="1" applyFill="1"/>
    <xf numFmtId="164" fontId="11" fillId="0" borderId="0" xfId="1" applyNumberFormat="1" applyFont="1" applyFill="1" applyAlignment="1">
      <alignment horizontal="right"/>
    </xf>
    <xf numFmtId="43" fontId="10" fillId="0" borderId="0" xfId="1" applyNumberFormat="1" applyFont="1" applyFill="1"/>
    <xf numFmtId="43" fontId="2" fillId="4" borderId="0" xfId="1" applyFont="1" applyFill="1"/>
    <xf numFmtId="14" fontId="7" fillId="0" borderId="0" xfId="1" applyNumberFormat="1" applyFont="1" applyFill="1" applyAlignment="1"/>
    <xf numFmtId="14" fontId="5" fillId="3" borderId="0" xfId="1" applyNumberFormat="1" applyFont="1" applyFill="1" applyAlignment="1"/>
    <xf numFmtId="164" fontId="11" fillId="0" borderId="0" xfId="1" applyNumberFormat="1" applyFont="1" applyAlignment="1"/>
    <xf numFmtId="0" fontId="11" fillId="2" borderId="0" xfId="0" applyFont="1" applyFill="1" applyAlignment="1"/>
    <xf numFmtId="43" fontId="11" fillId="0" borderId="0" xfId="1" applyFont="1"/>
    <xf numFmtId="0" fontId="11" fillId="4" borderId="0" xfId="0" applyFont="1" applyFill="1" applyAlignment="1"/>
    <xf numFmtId="14" fontId="11" fillId="0" borderId="0" xfId="1" applyNumberFormat="1" applyFont="1" applyFill="1" applyAlignment="1">
      <alignment horizontal="center"/>
    </xf>
    <xf numFmtId="0" fontId="11" fillId="0" borderId="0" xfId="0" quotePrefix="1" applyFont="1" applyAlignment="1"/>
    <xf numFmtId="14" fontId="11" fillId="0" borderId="0" xfId="1" applyNumberFormat="1" applyFont="1" applyFill="1" applyAlignment="1"/>
    <xf numFmtId="43" fontId="2" fillId="8" borderId="0" xfId="1" applyFont="1" applyFill="1"/>
    <xf numFmtId="43" fontId="4" fillId="0" borderId="0" xfId="1" applyFont="1" applyFill="1"/>
    <xf numFmtId="43" fontId="9" fillId="0" borderId="0" xfId="1" applyFont="1" applyFill="1"/>
    <xf numFmtId="0" fontId="4" fillId="7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0" xfId="0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99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6"/>
  <sheetViews>
    <sheetView tabSelected="1" workbookViewId="0">
      <selection activeCell="J37" sqref="J37"/>
    </sheetView>
  </sheetViews>
  <sheetFormatPr defaultRowHeight="12.75"/>
  <cols>
    <col min="1" max="1" width="6.88671875" style="4" bestFit="1" customWidth="1"/>
    <col min="2" max="2" width="37.33203125" style="4" bestFit="1" customWidth="1"/>
    <col min="3" max="3" width="9.21875" style="4" customWidth="1"/>
    <col min="4" max="4" width="9.88671875" style="23" bestFit="1" customWidth="1"/>
    <col min="5" max="5" width="10.109375" style="4" bestFit="1" customWidth="1"/>
    <col min="6" max="6" width="10.44140625" style="4" bestFit="1" customWidth="1"/>
    <col min="7" max="7" width="9.5546875" style="4" bestFit="1" customWidth="1"/>
    <col min="8" max="8" width="9.77734375" style="4" customWidth="1"/>
    <col min="9" max="9" width="4.77734375" style="4" customWidth="1"/>
    <col min="10" max="10" width="27.6640625" style="4" bestFit="1" customWidth="1"/>
    <col min="11" max="11" width="2.6640625" style="4" customWidth="1"/>
    <col min="12" max="12" width="9.88671875" style="4" bestFit="1" customWidth="1"/>
    <col min="13" max="13" width="5" style="4" customWidth="1"/>
    <col min="14" max="16384" width="8.88671875" style="4"/>
  </cols>
  <sheetData>
    <row r="2" spans="1:13">
      <c r="C2" s="70" t="s">
        <v>11</v>
      </c>
      <c r="D2" s="70"/>
      <c r="E2" s="70"/>
      <c r="F2" s="70"/>
      <c r="G2" s="70"/>
      <c r="H2" s="70"/>
      <c r="I2" s="70"/>
    </row>
    <row r="3" spans="1:13">
      <c r="C3" s="5" t="s">
        <v>0</v>
      </c>
      <c r="D3" s="6"/>
      <c r="E3" s="5" t="s">
        <v>1</v>
      </c>
      <c r="F3" s="5" t="s">
        <v>2</v>
      </c>
      <c r="G3" s="5"/>
      <c r="H3" s="7"/>
      <c r="I3" s="3"/>
      <c r="J3" s="3"/>
      <c r="K3" s="3"/>
      <c r="L3" s="8"/>
    </row>
    <row r="4" spans="1:13" ht="15" customHeight="1">
      <c r="A4" s="9" t="s">
        <v>5</v>
      </c>
      <c r="B4" s="3" t="s">
        <v>34</v>
      </c>
      <c r="C4" s="16" t="s">
        <v>82</v>
      </c>
      <c r="D4" s="11">
        <v>32754</v>
      </c>
      <c r="E4" s="46"/>
      <c r="F4" s="71">
        <v>46181</v>
      </c>
      <c r="G4" s="7"/>
      <c r="H4" s="13"/>
      <c r="I4" s="13"/>
      <c r="J4" s="47" t="s">
        <v>35</v>
      </c>
      <c r="K4" s="3"/>
      <c r="L4" s="14"/>
    </row>
    <row r="5" spans="1:13" ht="15" customHeight="1">
      <c r="A5" s="9" t="s">
        <v>6</v>
      </c>
      <c r="B5" s="43" t="s">
        <v>37</v>
      </c>
      <c r="C5" s="16" t="s">
        <v>82</v>
      </c>
      <c r="D5" s="11">
        <v>32975</v>
      </c>
      <c r="E5" s="12">
        <v>1724824</v>
      </c>
      <c r="F5" s="71"/>
      <c r="G5" s="7"/>
      <c r="H5" s="50" t="s">
        <v>48</v>
      </c>
      <c r="I5" s="13"/>
      <c r="J5" s="13" t="s">
        <v>47</v>
      </c>
      <c r="K5" s="3"/>
      <c r="L5" s="14"/>
    </row>
    <row r="6" spans="1:13" ht="15" customHeight="1">
      <c r="A6" s="9" t="s">
        <v>14</v>
      </c>
      <c r="B6" s="3" t="s">
        <v>36</v>
      </c>
      <c r="C6" s="16" t="s">
        <v>82</v>
      </c>
      <c r="D6" s="11">
        <v>33324</v>
      </c>
      <c r="E6" s="12">
        <v>20273</v>
      </c>
      <c r="F6" s="71"/>
      <c r="G6" s="7"/>
      <c r="H6" s="13"/>
      <c r="I6" s="13"/>
      <c r="J6" s="13"/>
      <c r="K6" s="3"/>
      <c r="L6" s="14"/>
    </row>
    <row r="7" spans="1:13" ht="15" customHeight="1">
      <c r="A7" s="9" t="s">
        <v>7</v>
      </c>
      <c r="B7" s="3" t="s">
        <v>38</v>
      </c>
      <c r="C7" s="16" t="s">
        <v>82</v>
      </c>
      <c r="D7" s="11">
        <v>34024</v>
      </c>
      <c r="E7" s="12">
        <v>5341973</v>
      </c>
      <c r="F7" s="71"/>
      <c r="G7" s="7"/>
      <c r="H7" s="13"/>
      <c r="I7" s="13"/>
      <c r="J7" s="13"/>
      <c r="K7" s="3"/>
      <c r="L7" s="14"/>
    </row>
    <row r="8" spans="1:13" ht="15" customHeight="1">
      <c r="A8" s="9" t="s">
        <v>8</v>
      </c>
      <c r="B8" s="3" t="s">
        <v>39</v>
      </c>
      <c r="C8" s="16" t="s">
        <v>82</v>
      </c>
      <c r="D8" s="11">
        <v>34043</v>
      </c>
      <c r="E8" s="12">
        <v>191416</v>
      </c>
      <c r="F8" s="71"/>
      <c r="G8" s="7"/>
      <c r="H8" s="13"/>
      <c r="I8" s="13"/>
      <c r="J8" s="13"/>
      <c r="K8" s="3"/>
      <c r="L8" s="14"/>
    </row>
    <row r="9" spans="1:13" ht="15" customHeight="1">
      <c r="A9" s="9" t="s">
        <v>9</v>
      </c>
      <c r="B9" s="3" t="s">
        <v>40</v>
      </c>
      <c r="C9" s="16" t="s">
        <v>82</v>
      </c>
      <c r="D9" s="11">
        <v>34835</v>
      </c>
      <c r="E9" s="12">
        <v>37280</v>
      </c>
      <c r="F9" s="71"/>
      <c r="G9" s="7"/>
      <c r="H9" s="13"/>
      <c r="I9" s="13"/>
      <c r="J9" s="13"/>
      <c r="K9" s="3"/>
      <c r="L9" s="14"/>
    </row>
    <row r="10" spans="1:13" ht="15" customHeight="1">
      <c r="A10" s="9" t="s">
        <v>15</v>
      </c>
      <c r="B10" s="3" t="s">
        <v>41</v>
      </c>
      <c r="C10" s="16" t="s">
        <v>82</v>
      </c>
      <c r="D10" s="11">
        <v>35933</v>
      </c>
      <c r="E10" s="12">
        <v>30795</v>
      </c>
      <c r="F10" s="71"/>
      <c r="G10" s="7"/>
      <c r="H10" s="13"/>
      <c r="I10" s="13"/>
      <c r="J10" s="15" t="s">
        <v>83</v>
      </c>
      <c r="K10" s="3"/>
      <c r="L10" s="14"/>
    </row>
    <row r="11" spans="1:13" ht="15" customHeight="1">
      <c r="A11" s="3"/>
      <c r="B11" s="3"/>
      <c r="C11" s="16"/>
      <c r="D11" s="11"/>
      <c r="E11" s="12"/>
      <c r="F11" s="17"/>
      <c r="G11" s="7"/>
      <c r="H11" s="13"/>
      <c r="I11" s="13"/>
      <c r="J11" s="13"/>
      <c r="K11" s="3"/>
      <c r="L11" s="14"/>
      <c r="M11" s="18"/>
    </row>
    <row r="12" spans="1:13" s="3" customFormat="1" ht="15">
      <c r="D12" s="10"/>
      <c r="E12" s="19">
        <f>SUM(E4:E11)</f>
        <v>7346561</v>
      </c>
      <c r="H12" s="19"/>
      <c r="I12" s="20"/>
      <c r="J12" s="20"/>
      <c r="M12" s="1"/>
    </row>
    <row r="13" spans="1:13" s="3" customFormat="1" ht="15" customHeight="1">
      <c r="B13" s="3" t="s">
        <v>17</v>
      </c>
      <c r="D13" s="10"/>
      <c r="E13" s="20">
        <f>E5</f>
        <v>1724824</v>
      </c>
      <c r="M13" s="1"/>
    </row>
    <row r="14" spans="1:13">
      <c r="A14" s="3"/>
      <c r="B14" s="3" t="s">
        <v>12</v>
      </c>
      <c r="C14" s="10"/>
      <c r="D14" s="21"/>
      <c r="E14" s="20">
        <f>E7</f>
        <v>5341973</v>
      </c>
      <c r="F14" s="10"/>
      <c r="G14" s="3"/>
      <c r="H14" s="3"/>
      <c r="I14" s="3"/>
      <c r="J14" s="3"/>
      <c r="K14" s="3"/>
      <c r="L14" s="3"/>
      <c r="M14" s="1"/>
    </row>
    <row r="15" spans="1:13">
      <c r="B15" s="4" t="s">
        <v>13</v>
      </c>
      <c r="C15" s="22"/>
      <c r="D15" s="21"/>
      <c r="E15" s="23">
        <f>E6+E8+E9+E10</f>
        <v>279764</v>
      </c>
      <c r="F15" s="22"/>
      <c r="G15" s="22"/>
      <c r="H15" s="22"/>
      <c r="I15" s="22"/>
    </row>
    <row r="16" spans="1:13">
      <c r="C16" s="22"/>
      <c r="D16" s="21"/>
      <c r="F16" s="24"/>
      <c r="G16" s="22"/>
      <c r="H16" s="22"/>
      <c r="I16" s="22"/>
    </row>
    <row r="17" spans="1:14">
      <c r="C17" s="55" t="s">
        <v>42</v>
      </c>
      <c r="D17" s="53" t="s">
        <v>3</v>
      </c>
      <c r="E17" s="53" t="s">
        <v>43</v>
      </c>
      <c r="F17" s="43" t="s">
        <v>44</v>
      </c>
      <c r="G17" s="54"/>
      <c r="H17" s="43" t="s">
        <v>45</v>
      </c>
      <c r="I17" s="22"/>
    </row>
    <row r="18" spans="1:14">
      <c r="C18" s="26">
        <v>24044.400000000001</v>
      </c>
      <c r="D18" s="26">
        <v>329.96</v>
      </c>
      <c r="E18" s="26">
        <v>11092.2</v>
      </c>
      <c r="F18" s="26">
        <v>1901.64</v>
      </c>
      <c r="G18" s="26"/>
      <c r="H18" s="22">
        <v>3718.01</v>
      </c>
      <c r="I18" s="22"/>
    </row>
    <row r="19" spans="1:14">
      <c r="C19" s="22"/>
      <c r="D19" s="22"/>
      <c r="E19" s="22"/>
      <c r="F19" s="22"/>
      <c r="G19" s="22"/>
      <c r="H19" s="22"/>
      <c r="I19" s="22"/>
    </row>
    <row r="20" spans="1:14">
      <c r="C20" s="22"/>
      <c r="D20" s="22"/>
      <c r="E20" s="22"/>
      <c r="F20" s="22"/>
      <c r="G20" s="22"/>
      <c r="H20" s="22"/>
      <c r="I20" s="22"/>
    </row>
    <row r="21" spans="1:14">
      <c r="C21" s="48" t="s">
        <v>46</v>
      </c>
      <c r="D21" s="49">
        <f>C18-D18</f>
        <v>23714.440000000002</v>
      </c>
      <c r="E21" s="22"/>
      <c r="F21" s="22"/>
      <c r="G21" s="22"/>
      <c r="H21" s="22"/>
      <c r="I21" s="22"/>
    </row>
    <row r="22" spans="1:14">
      <c r="C22" s="22"/>
      <c r="D22" s="21"/>
      <c r="F22" s="24"/>
      <c r="G22" s="22"/>
      <c r="H22" s="22"/>
      <c r="I22" s="22"/>
    </row>
    <row r="23" spans="1:14">
      <c r="C23" s="22"/>
      <c r="D23" s="21"/>
      <c r="F23" s="24"/>
      <c r="G23" s="22"/>
      <c r="H23" s="22"/>
      <c r="I23" s="22"/>
    </row>
    <row r="24" spans="1:14">
      <c r="C24" s="70" t="s">
        <v>10</v>
      </c>
      <c r="D24" s="70"/>
      <c r="E24" s="70"/>
      <c r="F24" s="70"/>
      <c r="G24" s="70"/>
      <c r="H24" s="70"/>
      <c r="I24" s="70"/>
      <c r="L24" s="72" t="s">
        <v>80</v>
      </c>
      <c r="M24" s="72"/>
      <c r="N24" s="72"/>
    </row>
    <row r="25" spans="1:14">
      <c r="A25" s="9" t="s">
        <v>5</v>
      </c>
      <c r="B25" s="3" t="s">
        <v>49</v>
      </c>
      <c r="C25" s="16" t="s">
        <v>82</v>
      </c>
      <c r="D25" s="11">
        <v>37035</v>
      </c>
      <c r="E25" s="12">
        <v>17655</v>
      </c>
      <c r="F25" s="17">
        <v>46183</v>
      </c>
      <c r="J25" s="15" t="s">
        <v>83</v>
      </c>
      <c r="L25" s="26"/>
      <c r="M25" s="26"/>
      <c r="N25" s="26"/>
    </row>
    <row r="26" spans="1:14">
      <c r="A26" s="9" t="s">
        <v>6</v>
      </c>
      <c r="B26" s="3" t="s">
        <v>79</v>
      </c>
      <c r="C26" s="16" t="s">
        <v>82</v>
      </c>
      <c r="D26" s="11">
        <v>39750</v>
      </c>
      <c r="E26" s="12">
        <v>36390</v>
      </c>
      <c r="F26" s="17">
        <v>46185</v>
      </c>
      <c r="J26" s="15"/>
      <c r="L26" s="26">
        <v>3.05</v>
      </c>
      <c r="M26" s="67"/>
      <c r="N26" s="67"/>
    </row>
    <row r="27" spans="1:14">
      <c r="A27" s="9" t="s">
        <v>14</v>
      </c>
      <c r="B27" s="3" t="s">
        <v>81</v>
      </c>
      <c r="C27" s="16" t="s">
        <v>82</v>
      </c>
      <c r="D27" s="11">
        <v>41816</v>
      </c>
      <c r="E27" s="12">
        <v>41355</v>
      </c>
      <c r="F27" s="17">
        <v>46186</v>
      </c>
      <c r="J27" s="15"/>
      <c r="L27" s="26">
        <v>39</v>
      </c>
      <c r="M27" s="67"/>
      <c r="N27" s="67"/>
    </row>
    <row r="28" spans="1:14">
      <c r="A28" s="3"/>
      <c r="B28" s="3"/>
      <c r="C28" s="16"/>
      <c r="D28" s="11"/>
      <c r="E28" s="12"/>
      <c r="F28" s="17"/>
      <c r="G28" s="7"/>
      <c r="H28" s="13"/>
      <c r="I28" s="13"/>
      <c r="J28" s="13"/>
      <c r="K28" s="3"/>
    </row>
    <row r="29" spans="1:14" ht="15">
      <c r="A29" s="3"/>
      <c r="B29" s="3"/>
      <c r="C29" s="3"/>
      <c r="D29" s="10"/>
      <c r="E29" s="19">
        <f>SUM(E25:E28)</f>
        <v>95400</v>
      </c>
      <c r="F29" s="3"/>
      <c r="G29" s="3"/>
      <c r="H29" s="19"/>
      <c r="I29" s="20"/>
      <c r="J29" s="20"/>
      <c r="K29" s="3"/>
      <c r="L29" s="68">
        <f>SUM(L26:L28)</f>
        <v>42.05</v>
      </c>
      <c r="M29" s="68">
        <f>SUM(M28:M28)</f>
        <v>0</v>
      </c>
      <c r="N29" s="69">
        <f>SUM(N28:N28)</f>
        <v>0</v>
      </c>
    </row>
    <row r="30" spans="1:14">
      <c r="A30" s="3"/>
      <c r="B30" s="3"/>
      <c r="C30" s="3"/>
      <c r="D30" s="10"/>
      <c r="E30" s="3"/>
      <c r="F30" s="3"/>
      <c r="G30" s="3"/>
      <c r="H30" s="3"/>
      <c r="I30" s="3"/>
      <c r="J30" s="3"/>
      <c r="K30" s="3"/>
    </row>
    <row r="31" spans="1:14">
      <c r="A31" s="3"/>
      <c r="B31" s="3"/>
      <c r="C31" s="10" t="s">
        <v>4</v>
      </c>
      <c r="D31" s="21" t="s">
        <v>3</v>
      </c>
      <c r="E31" s="53" t="s">
        <v>43</v>
      </c>
      <c r="F31" s="43" t="s">
        <v>44</v>
      </c>
      <c r="G31" s="54" t="s">
        <v>50</v>
      </c>
      <c r="H31" s="43" t="s">
        <v>45</v>
      </c>
      <c r="I31" s="22"/>
      <c r="J31" s="10"/>
      <c r="K31" s="25"/>
    </row>
    <row r="32" spans="1:14">
      <c r="A32" s="3"/>
      <c r="B32" s="3"/>
      <c r="C32" s="26">
        <v>485.74</v>
      </c>
      <c r="D32" s="26">
        <v>19.57</v>
      </c>
      <c r="E32" s="26">
        <v>52.65</v>
      </c>
      <c r="F32" s="26">
        <v>70.12</v>
      </c>
      <c r="G32" s="57"/>
      <c r="H32" s="22">
        <v>151.81</v>
      </c>
      <c r="I32" s="22"/>
      <c r="J32" s="2"/>
      <c r="K32" s="3"/>
    </row>
    <row r="33" spans="3:10">
      <c r="C33" s="22">
        <v>2184.86</v>
      </c>
      <c r="D33" s="22">
        <v>32</v>
      </c>
      <c r="E33" s="22">
        <v>891.26</v>
      </c>
      <c r="F33" s="22">
        <v>178.11</v>
      </c>
      <c r="G33" s="57"/>
      <c r="H33" s="22">
        <v>488.04</v>
      </c>
      <c r="I33" s="22"/>
      <c r="J33" s="2"/>
    </row>
    <row r="34" spans="3:10">
      <c r="C34" s="22">
        <v>4030.37</v>
      </c>
      <c r="D34" s="22">
        <v>80.8</v>
      </c>
      <c r="E34" s="22">
        <v>1427.54</v>
      </c>
      <c r="F34" s="22">
        <v>308.75</v>
      </c>
      <c r="G34" s="22">
        <v>392.07</v>
      </c>
      <c r="H34" s="22">
        <v>805.89</v>
      </c>
      <c r="I34" s="22"/>
      <c r="J34" s="2"/>
    </row>
    <row r="35" spans="3:10">
      <c r="C35" s="28">
        <f>SUM(C32:C34)</f>
        <v>6700.97</v>
      </c>
      <c r="D35" s="28">
        <f t="shared" ref="D35:H35" si="0">SUM(D32:D34)</f>
        <v>132.37</v>
      </c>
      <c r="E35" s="28">
        <f t="shared" si="0"/>
        <v>2371.4499999999998</v>
      </c>
      <c r="F35" s="28">
        <f t="shared" si="0"/>
        <v>556.98</v>
      </c>
      <c r="G35" s="28">
        <f t="shared" si="0"/>
        <v>392.07</v>
      </c>
      <c r="H35" s="28">
        <f t="shared" si="0"/>
        <v>1445.74</v>
      </c>
      <c r="I35" s="22"/>
      <c r="J35" s="22"/>
    </row>
    <row r="36" spans="3:10">
      <c r="C36" s="48" t="s">
        <v>46</v>
      </c>
      <c r="D36" s="56">
        <f>C35-D35</f>
        <v>6568.6</v>
      </c>
      <c r="E36" s="22"/>
      <c r="F36" s="22"/>
      <c r="G36" s="22"/>
      <c r="H36" s="22"/>
      <c r="I36" s="27"/>
    </row>
  </sheetData>
  <mergeCells count="4">
    <mergeCell ref="C2:I2"/>
    <mergeCell ref="C24:I24"/>
    <mergeCell ref="F4:F10"/>
    <mergeCell ref="L24:N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3"/>
  <sheetViews>
    <sheetView workbookViewId="0">
      <selection activeCell="G26" sqref="G26"/>
    </sheetView>
  </sheetViews>
  <sheetFormatPr defaultRowHeight="12.75"/>
  <cols>
    <col min="1" max="1" width="6.88671875" style="4" bestFit="1" customWidth="1"/>
    <col min="2" max="2" width="20.44140625" style="4" bestFit="1" customWidth="1"/>
    <col min="3" max="3" width="14.21875" style="4" bestFit="1" customWidth="1"/>
    <col min="4" max="4" width="9.88671875" style="23" bestFit="1" customWidth="1"/>
    <col min="5" max="5" width="18.5546875" style="4" bestFit="1" customWidth="1"/>
    <col min="6" max="6" width="4.21875" style="4" customWidth="1"/>
    <col min="7" max="7" width="49.109375" style="4" bestFit="1" customWidth="1"/>
    <col min="8" max="8" width="60.44140625" style="4" bestFit="1" customWidth="1"/>
    <col min="9" max="9" width="2.6640625" style="4" customWidth="1"/>
    <col min="10" max="10" width="9.88671875" style="4" bestFit="1" customWidth="1"/>
    <col min="11" max="11" width="5" style="4" customWidth="1"/>
    <col min="12" max="16384" width="8.88671875" style="4"/>
  </cols>
  <sheetData>
    <row r="2" spans="1:8">
      <c r="B2" s="3" t="s">
        <v>16</v>
      </c>
      <c r="C2" s="31" t="s">
        <v>51</v>
      </c>
      <c r="D2" s="11">
        <v>32754</v>
      </c>
      <c r="E2" s="45" t="s">
        <v>30</v>
      </c>
      <c r="F2" s="30"/>
      <c r="G2" s="39" t="s">
        <v>31</v>
      </c>
      <c r="H2" s="40"/>
    </row>
    <row r="3" spans="1:8">
      <c r="B3" s="4" t="s">
        <v>32</v>
      </c>
      <c r="C3" s="31" t="s">
        <v>33</v>
      </c>
      <c r="D3" s="58">
        <v>32975</v>
      </c>
      <c r="E3" s="45" t="s">
        <v>30</v>
      </c>
      <c r="F3" s="30"/>
      <c r="G3" s="44" t="s">
        <v>29</v>
      </c>
      <c r="H3" s="40"/>
    </row>
    <row r="4" spans="1:8">
      <c r="B4" s="4" t="s">
        <v>53</v>
      </c>
      <c r="C4" s="31" t="s">
        <v>52</v>
      </c>
      <c r="D4" s="58">
        <v>33324</v>
      </c>
      <c r="E4" s="45" t="s">
        <v>30</v>
      </c>
      <c r="F4" s="30"/>
      <c r="G4" s="44" t="s">
        <v>29</v>
      </c>
      <c r="H4" s="40"/>
    </row>
    <row r="5" spans="1:8">
      <c r="B5" s="4" t="s">
        <v>55</v>
      </c>
      <c r="C5" s="31" t="s">
        <v>54</v>
      </c>
      <c r="D5" s="29">
        <v>34043</v>
      </c>
      <c r="E5" s="45" t="s">
        <v>30</v>
      </c>
      <c r="F5" s="30"/>
      <c r="G5" s="44" t="s">
        <v>29</v>
      </c>
    </row>
    <row r="6" spans="1:8">
      <c r="B6" s="4" t="s">
        <v>55</v>
      </c>
      <c r="C6" s="31" t="s">
        <v>56</v>
      </c>
      <c r="D6" s="29">
        <v>34835</v>
      </c>
      <c r="E6" s="45" t="s">
        <v>30</v>
      </c>
      <c r="F6" s="30"/>
      <c r="G6" s="44" t="s">
        <v>29</v>
      </c>
    </row>
    <row r="7" spans="1:8">
      <c r="B7" s="4" t="s">
        <v>55</v>
      </c>
      <c r="C7" s="31" t="s">
        <v>57</v>
      </c>
      <c r="D7" s="29">
        <v>35933</v>
      </c>
      <c r="E7" s="45" t="s">
        <v>30</v>
      </c>
      <c r="F7" s="30"/>
      <c r="G7" s="44" t="s">
        <v>73</v>
      </c>
    </row>
    <row r="8" spans="1:8">
      <c r="B8" s="4" t="s">
        <v>55</v>
      </c>
      <c r="C8" s="32">
        <v>1581</v>
      </c>
      <c r="D8" s="58">
        <v>37035</v>
      </c>
      <c r="E8" s="45" t="s">
        <v>30</v>
      </c>
      <c r="F8" s="30"/>
      <c r="G8" s="44" t="s">
        <v>73</v>
      </c>
    </row>
    <row r="9" spans="1:8">
      <c r="B9" s="4" t="s">
        <v>55</v>
      </c>
      <c r="C9" s="32">
        <v>8261</v>
      </c>
      <c r="D9" s="59">
        <v>39750</v>
      </c>
      <c r="E9" s="45" t="s">
        <v>30</v>
      </c>
      <c r="F9" s="30"/>
      <c r="G9" s="44" t="s">
        <v>58</v>
      </c>
    </row>
    <row r="10" spans="1:8">
      <c r="B10" s="4" t="s">
        <v>55</v>
      </c>
      <c r="C10" s="32">
        <v>11775</v>
      </c>
      <c r="D10" s="58">
        <v>41816</v>
      </c>
      <c r="E10" s="45" t="s">
        <v>30</v>
      </c>
      <c r="F10" s="30"/>
      <c r="G10" s="44" t="s">
        <v>58</v>
      </c>
    </row>
    <row r="11" spans="1:8">
      <c r="C11" s="10"/>
      <c r="D11" s="29"/>
      <c r="E11" s="45"/>
      <c r="F11" s="30"/>
      <c r="G11" s="39"/>
    </row>
    <row r="12" spans="1:8">
      <c r="C12" s="10"/>
      <c r="D12" s="29"/>
      <c r="E12" s="45"/>
      <c r="F12" s="30"/>
      <c r="G12" s="39"/>
    </row>
    <row r="13" spans="1:8">
      <c r="C13" s="10"/>
      <c r="D13" s="11"/>
      <c r="E13" s="45"/>
      <c r="F13" s="30"/>
      <c r="G13" s="39"/>
    </row>
    <row r="14" spans="1:8">
      <c r="C14" s="16"/>
      <c r="D14" s="41"/>
      <c r="E14" s="45"/>
      <c r="F14" s="30"/>
      <c r="G14" s="39"/>
    </row>
    <row r="15" spans="1:8">
      <c r="C15" s="23"/>
      <c r="D15" s="11"/>
      <c r="E15" s="45"/>
      <c r="F15" s="30"/>
      <c r="G15" s="39"/>
    </row>
    <row r="16" spans="1:8">
      <c r="A16" s="34"/>
      <c r="B16" s="34"/>
      <c r="C16" s="35"/>
      <c r="D16" s="36"/>
      <c r="E16" s="37"/>
      <c r="F16" s="37"/>
      <c r="G16" s="37"/>
    </row>
    <row r="17" spans="1:8">
      <c r="B17" s="3"/>
      <c r="C17" s="32"/>
      <c r="D17" s="11"/>
      <c r="E17" s="73"/>
      <c r="G17" s="39"/>
      <c r="H17" s="39"/>
    </row>
    <row r="18" spans="1:8">
      <c r="C18" s="32"/>
      <c r="D18" s="11"/>
      <c r="E18" s="73"/>
      <c r="G18" s="39"/>
      <c r="H18" s="39"/>
    </row>
    <row r="19" spans="1:8">
      <c r="C19" s="23"/>
      <c r="D19" s="11"/>
      <c r="E19" s="73"/>
      <c r="G19" s="39"/>
      <c r="H19" s="39"/>
    </row>
    <row r="20" spans="1:8">
      <c r="C20" s="3"/>
      <c r="D20" s="11"/>
      <c r="E20" s="73"/>
      <c r="G20" s="39"/>
      <c r="H20" s="39"/>
    </row>
    <row r="21" spans="1:8">
      <c r="C21" s="3"/>
      <c r="D21" s="11"/>
      <c r="E21" s="73"/>
      <c r="G21" s="39"/>
      <c r="H21" s="39"/>
    </row>
    <row r="22" spans="1:8">
      <c r="C22" s="3"/>
      <c r="D22" s="11"/>
      <c r="E22" s="73"/>
      <c r="G22" s="39"/>
      <c r="H22" s="39"/>
    </row>
    <row r="23" spans="1:8">
      <c r="C23" s="3"/>
      <c r="D23" s="11"/>
      <c r="E23" s="73"/>
      <c r="G23" s="39"/>
      <c r="H23" s="39"/>
    </row>
    <row r="24" spans="1:8">
      <c r="C24" s="3"/>
      <c r="D24" s="11"/>
      <c r="E24" s="73"/>
      <c r="G24" s="74"/>
      <c r="H24" s="75"/>
    </row>
    <row r="25" spans="1:8">
      <c r="A25" s="3"/>
      <c r="B25" s="3"/>
      <c r="C25" s="3"/>
      <c r="D25" s="11"/>
    </row>
    <row r="26" spans="1:8">
      <c r="A26" s="3"/>
      <c r="B26" s="3"/>
      <c r="C26" s="3"/>
      <c r="D26" s="11"/>
    </row>
    <row r="27" spans="1:8">
      <c r="A27" s="3"/>
      <c r="B27" s="3"/>
      <c r="C27" s="3"/>
      <c r="D27" s="11"/>
    </row>
    <row r="28" spans="1:8">
      <c r="A28" s="3"/>
      <c r="B28" s="3"/>
      <c r="C28" s="3"/>
      <c r="D28" s="11"/>
    </row>
    <row r="29" spans="1:8">
      <c r="D29" s="11"/>
    </row>
    <row r="30" spans="1:8">
      <c r="D30" s="11"/>
    </row>
    <row r="31" spans="1:8">
      <c r="D31" s="11"/>
    </row>
    <row r="32" spans="1:8">
      <c r="D32" s="11"/>
    </row>
    <row r="33" spans="4:4">
      <c r="D33" s="11"/>
    </row>
  </sheetData>
  <mergeCells count="2">
    <mergeCell ref="E17:E24"/>
    <mergeCell ref="G24:H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D17" sqref="D17"/>
    </sheetView>
  </sheetViews>
  <sheetFormatPr defaultRowHeight="12.75"/>
  <cols>
    <col min="1" max="1" width="13.109375" style="4" bestFit="1" customWidth="1"/>
    <col min="2" max="2" width="9.88671875" style="23" bestFit="1" customWidth="1"/>
    <col min="3" max="3" width="16.109375" style="23" bestFit="1" customWidth="1"/>
    <col min="4" max="4" width="41" style="4" bestFit="1" customWidth="1"/>
    <col min="5" max="5" width="11.6640625" style="4" bestFit="1" customWidth="1"/>
    <col min="6" max="6" width="8" style="4" bestFit="1" customWidth="1"/>
    <col min="7" max="7" width="8.6640625" style="4" bestFit="1" customWidth="1"/>
    <col min="8" max="11" width="19.33203125" style="4" bestFit="1" customWidth="1"/>
    <col min="12" max="12" width="16.5546875" style="4" bestFit="1" customWidth="1"/>
    <col min="13" max="13" width="21.109375" style="4" bestFit="1" customWidth="1"/>
    <col min="14" max="14" width="4.77734375" style="4" customWidth="1"/>
    <col min="15" max="15" width="97.21875" style="4" bestFit="1" customWidth="1"/>
    <col min="16" max="16" width="2.6640625" style="4" customWidth="1"/>
    <col min="17" max="17" width="9.88671875" style="4" bestFit="1" customWidth="1"/>
    <col min="18" max="18" width="5" style="4" customWidth="1"/>
    <col min="19" max="16384" width="8.88671875" style="4"/>
  </cols>
  <sheetData>
    <row r="1" spans="1:15">
      <c r="B1" s="76" t="s">
        <v>18</v>
      </c>
      <c r="C1" s="77" t="s">
        <v>19</v>
      </c>
      <c r="D1" s="78"/>
      <c r="E1" s="79" t="s">
        <v>20</v>
      </c>
      <c r="F1" s="79"/>
      <c r="G1" s="79"/>
      <c r="H1" s="40" t="s">
        <v>21</v>
      </c>
      <c r="I1" s="40" t="s">
        <v>22</v>
      </c>
      <c r="J1" s="40" t="s">
        <v>23</v>
      </c>
      <c r="K1" s="40" t="s">
        <v>24</v>
      </c>
      <c r="L1" s="40" t="s">
        <v>25</v>
      </c>
      <c r="M1" s="40"/>
      <c r="N1" s="40"/>
    </row>
    <row r="2" spans="1:15">
      <c r="B2" s="76"/>
      <c r="C2" s="77"/>
      <c r="D2" s="78"/>
      <c r="E2" s="38" t="s">
        <v>26</v>
      </c>
      <c r="F2" s="38" t="s">
        <v>27</v>
      </c>
      <c r="G2" s="38" t="s">
        <v>28</v>
      </c>
      <c r="H2" s="40" t="s">
        <v>21</v>
      </c>
      <c r="I2" s="40" t="s">
        <v>22</v>
      </c>
      <c r="J2" s="40" t="s">
        <v>23</v>
      </c>
      <c r="K2" s="40" t="s">
        <v>24</v>
      </c>
      <c r="L2" s="40" t="s">
        <v>25</v>
      </c>
      <c r="M2" s="51" t="s">
        <v>28</v>
      </c>
      <c r="N2" s="40"/>
    </row>
    <row r="3" spans="1:15" s="30" customFormat="1" ht="11.25">
      <c r="A3" s="30" t="s">
        <v>60</v>
      </c>
      <c r="B3" s="64">
        <v>32975</v>
      </c>
      <c r="C3" s="64">
        <v>9459</v>
      </c>
      <c r="D3" s="65" t="s">
        <v>29</v>
      </c>
      <c r="E3" s="60">
        <v>3842525</v>
      </c>
      <c r="F3" s="42">
        <f>E3/340.75</f>
        <v>11276.669112252384</v>
      </c>
      <c r="G3" s="42">
        <v>81886.69</v>
      </c>
      <c r="H3" s="40" t="s">
        <v>65</v>
      </c>
      <c r="I3" s="40" t="s">
        <v>65</v>
      </c>
      <c r="J3" s="40" t="s">
        <v>65</v>
      </c>
      <c r="K3" s="40" t="s">
        <v>65</v>
      </c>
      <c r="L3" s="61" t="s">
        <v>66</v>
      </c>
      <c r="M3" s="61" t="s">
        <v>68</v>
      </c>
      <c r="N3" s="40"/>
    </row>
    <row r="4" spans="1:15" s="30" customFormat="1" ht="11.25">
      <c r="A4" s="43" t="s">
        <v>61</v>
      </c>
      <c r="B4" s="66">
        <v>33728</v>
      </c>
      <c r="C4" s="54" t="s">
        <v>59</v>
      </c>
      <c r="D4" s="65" t="s">
        <v>29</v>
      </c>
      <c r="E4" s="60">
        <v>11842525</v>
      </c>
      <c r="F4" s="42">
        <f t="shared" ref="F4:F12" si="0">E4/340.75</f>
        <v>34754.292002934701</v>
      </c>
      <c r="G4" s="42">
        <v>106538.16</v>
      </c>
      <c r="H4" s="40" t="s">
        <v>70</v>
      </c>
      <c r="I4" s="40" t="s">
        <v>70</v>
      </c>
      <c r="J4" s="40" t="s">
        <v>70</v>
      </c>
      <c r="K4" s="40" t="s">
        <v>70</v>
      </c>
      <c r="L4" s="61" t="s">
        <v>67</v>
      </c>
      <c r="M4" s="61" t="s">
        <v>69</v>
      </c>
      <c r="N4" s="40"/>
      <c r="O4" s="52"/>
    </row>
    <row r="5" spans="1:15" s="30" customFormat="1" ht="11.25">
      <c r="A5" s="43" t="s">
        <v>61</v>
      </c>
      <c r="B5" s="66">
        <v>34319</v>
      </c>
      <c r="C5" s="54" t="s">
        <v>62</v>
      </c>
      <c r="D5" s="65" t="s">
        <v>29</v>
      </c>
      <c r="E5" s="60">
        <v>21842525</v>
      </c>
      <c r="F5" s="42">
        <f t="shared" si="0"/>
        <v>64101.320616287601</v>
      </c>
      <c r="G5" s="42">
        <v>137059.1</v>
      </c>
      <c r="H5" s="40" t="s">
        <v>74</v>
      </c>
      <c r="I5" s="40" t="s">
        <v>74</v>
      </c>
      <c r="J5" s="40" t="s">
        <v>74</v>
      </c>
      <c r="K5" s="40" t="s">
        <v>74</v>
      </c>
      <c r="L5" s="61" t="s">
        <v>71</v>
      </c>
      <c r="M5" s="61" t="s">
        <v>72</v>
      </c>
      <c r="N5" s="40"/>
      <c r="O5" s="52"/>
    </row>
    <row r="6" spans="1:15" s="30" customFormat="1" ht="11.25">
      <c r="A6" s="43" t="s">
        <v>61</v>
      </c>
      <c r="B6" s="66">
        <v>36039</v>
      </c>
      <c r="C6" s="54" t="s">
        <v>63</v>
      </c>
      <c r="D6" s="65" t="s">
        <v>73</v>
      </c>
      <c r="E6" s="60">
        <v>21842525</v>
      </c>
      <c r="F6" s="42">
        <f t="shared" si="0"/>
        <v>64101.320616287601</v>
      </c>
      <c r="G6" s="42">
        <v>137059.1</v>
      </c>
      <c r="H6" s="40" t="s">
        <v>75</v>
      </c>
      <c r="I6" s="40" t="s">
        <v>75</v>
      </c>
      <c r="J6" s="40" t="s">
        <v>75</v>
      </c>
      <c r="K6" s="63"/>
      <c r="L6" s="61" t="s">
        <v>71</v>
      </c>
      <c r="M6" s="61" t="s">
        <v>72</v>
      </c>
      <c r="N6" s="40"/>
      <c r="O6" s="52"/>
    </row>
    <row r="7" spans="1:15" s="30" customFormat="1" ht="11.25">
      <c r="A7" s="43" t="s">
        <v>61</v>
      </c>
      <c r="B7" s="66">
        <v>38959</v>
      </c>
      <c r="C7" s="54" t="s">
        <v>64</v>
      </c>
      <c r="D7" s="65" t="s">
        <v>58</v>
      </c>
      <c r="E7" s="60">
        <v>21842525</v>
      </c>
      <c r="F7" s="42">
        <f t="shared" si="0"/>
        <v>64101.320616287601</v>
      </c>
      <c r="G7" s="42">
        <v>137059.1</v>
      </c>
      <c r="H7" s="40" t="s">
        <v>76</v>
      </c>
      <c r="I7" s="40" t="s">
        <v>76</v>
      </c>
      <c r="J7" s="63"/>
      <c r="K7" s="63"/>
      <c r="L7" s="61" t="s">
        <v>77</v>
      </c>
      <c r="M7" s="61" t="s">
        <v>78</v>
      </c>
      <c r="N7" s="40"/>
      <c r="O7" s="52"/>
    </row>
    <row r="8" spans="1:15">
      <c r="E8" s="30"/>
      <c r="F8" s="42">
        <f t="shared" si="0"/>
        <v>0</v>
      </c>
    </row>
    <row r="9" spans="1:15">
      <c r="E9" s="30"/>
      <c r="F9" s="42">
        <f t="shared" si="0"/>
        <v>0</v>
      </c>
    </row>
    <row r="10" spans="1:15">
      <c r="E10" s="30"/>
      <c r="F10" s="42">
        <f t="shared" si="0"/>
        <v>0</v>
      </c>
    </row>
    <row r="11" spans="1:15">
      <c r="E11" s="30"/>
      <c r="F11" s="42">
        <f t="shared" si="0"/>
        <v>0</v>
      </c>
    </row>
    <row r="12" spans="1:15">
      <c r="E12" s="30"/>
      <c r="F12" s="42">
        <f t="shared" si="0"/>
        <v>0</v>
      </c>
    </row>
    <row r="13" spans="1:15">
      <c r="E13" s="30"/>
      <c r="F13" s="42"/>
    </row>
    <row r="14" spans="1:15">
      <c r="E14" s="33"/>
      <c r="F14" s="42"/>
    </row>
    <row r="15" spans="1:15">
      <c r="E15" s="30"/>
    </row>
    <row r="16" spans="1:15">
      <c r="E16" s="30"/>
    </row>
    <row r="17" spans="4:7">
      <c r="E17" s="30"/>
    </row>
    <row r="18" spans="4:7">
      <c r="D18" s="33"/>
      <c r="E18" s="33"/>
    </row>
    <row r="19" spans="4:7">
      <c r="D19" s="33"/>
      <c r="E19" s="33"/>
    </row>
    <row r="20" spans="4:7">
      <c r="D20" s="23"/>
      <c r="E20" s="33"/>
      <c r="G20" s="62"/>
    </row>
    <row r="21" spans="4:7">
      <c r="D21" s="23"/>
      <c r="E21" s="23"/>
      <c r="G21" s="62"/>
    </row>
    <row r="22" spans="4:7">
      <c r="G22" s="62"/>
    </row>
    <row r="23" spans="4:7">
      <c r="G23" s="62"/>
    </row>
    <row r="24" spans="4:7">
      <c r="F24" s="30"/>
      <c r="G24" s="62"/>
    </row>
    <row r="25" spans="4:7">
      <c r="F25" s="30"/>
      <c r="G25" s="62"/>
    </row>
    <row r="26" spans="4:7">
      <c r="F26" s="30"/>
      <c r="G26" s="62"/>
    </row>
    <row r="27" spans="4:7">
      <c r="E27" s="33"/>
      <c r="F27" s="30"/>
    </row>
    <row r="28" spans="4:7">
      <c r="F28" s="30"/>
    </row>
  </sheetData>
  <mergeCells count="4">
    <mergeCell ref="B1:B2"/>
    <mergeCell ref="C1:C2"/>
    <mergeCell ref="D1:D2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219-29</vt:lpstr>
      <vt:lpstr>νταμαρια</vt:lpstr>
      <vt:lpstr>εταιρίες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2026-06-13T18:17:17Z</dcterms:modified>
</cp:coreProperties>
</file>