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  <sheet name="νταμαρι" sheetId="2" r:id="rId2"/>
    <sheet name="εταιρια" sheetId="3" r:id="rId3"/>
  </sheets>
  <calcPr calcId="125725"/>
</workbook>
</file>

<file path=xl/calcChain.xml><?xml version="1.0" encoding="utf-8"?>
<calcChain xmlns="http://schemas.openxmlformats.org/spreadsheetml/2006/main">
  <c r="G22" i="3"/>
  <c r="G21"/>
  <c r="F20"/>
  <c r="G20" s="1"/>
  <c r="G18"/>
  <c r="F18"/>
  <c r="G17"/>
  <c r="F17"/>
  <c r="G16"/>
  <c r="G15"/>
  <c r="G8" l="1"/>
  <c r="G7"/>
  <c r="F15"/>
  <c r="F16"/>
  <c r="F19"/>
  <c r="G19" s="1"/>
  <c r="F23"/>
  <c r="F6"/>
  <c r="G6" s="1"/>
  <c r="F5"/>
  <c r="G5" s="1"/>
  <c r="F4"/>
  <c r="G4" s="1"/>
  <c r="F3"/>
  <c r="G3" s="1"/>
  <c r="D15" i="1" l="1"/>
  <c r="E15"/>
  <c r="F15"/>
  <c r="I15"/>
  <c r="C15"/>
  <c r="D16" s="1"/>
  <c r="I39"/>
  <c r="N11"/>
  <c r="M11"/>
  <c r="L11"/>
  <c r="H39"/>
  <c r="F39"/>
  <c r="E39"/>
  <c r="D39"/>
  <c r="C39"/>
  <c r="D40" l="1"/>
  <c r="N31"/>
  <c r="M31"/>
  <c r="L31"/>
  <c r="J31"/>
  <c r="I31"/>
  <c r="H31"/>
  <c r="E31"/>
  <c r="J11" l="1"/>
  <c r="I11"/>
  <c r="H11"/>
  <c r="E11" l="1"/>
</calcChain>
</file>

<file path=xl/sharedStrings.xml><?xml version="1.0" encoding="utf-8"?>
<sst xmlns="http://schemas.openxmlformats.org/spreadsheetml/2006/main" count="263" uniqueCount="140">
  <si>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</si>
  <si>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</si>
  <si>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</si>
  <si>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</si>
  <si>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</si>
  <si>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</si>
  <si>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</si>
  <si>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</si>
  <si>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</si>
  <si>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</si>
  <si>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</si>
  <si>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</si>
  <si>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</si>
  <si>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</si>
  <si>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</si>
  <si>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</si>
  <si>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</si>
  <si>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</si>
  <si>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</si>
  <si>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</si>
  <si>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</si>
  <si>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</si>
  <si>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6ο</t>
  </si>
  <si>
    <t>7ο</t>
  </si>
  <si>
    <t>8ο</t>
  </si>
  <si>
    <t>9ο</t>
  </si>
  <si>
    <t>μίσθωση</t>
  </si>
  <si>
    <t>ημερ</t>
  </si>
  <si>
    <t>συμβόλαιο</t>
  </si>
  <si>
    <t>κεφάλαιο</t>
  </si>
  <si>
    <t>ομόρρυθμος</t>
  </si>
  <si>
    <t>ετερ-1</t>
  </si>
  <si>
    <t>ετερ-2</t>
  </si>
  <si>
    <t>ετερ-3</t>
  </si>
  <si>
    <t>δρχ</t>
  </si>
  <si>
    <t>σε€</t>
  </si>
  <si>
    <t>ΒΑΣΕΙ zηλ</t>
  </si>
  <si>
    <t>Μ. ΜΑΔΕΜΛΗ &amp; ΣΙΑ ΟΕ</t>
  </si>
  <si>
    <t>Μ. ΜΑΔΕΜΛΗ &amp; ΣΙΑ ΟΕ = ''μαρμαραΠαναγιαςΟΕ''</t>
  </si>
  <si>
    <t>ιδΣυμφ =πρωτοδ-378</t>
  </si>
  <si>
    <t>ΟΕ τροποποίηση</t>
  </si>
  <si>
    <t>ιδΣυμφ =πρωτοδ-43</t>
  </si>
  <si>
    <t>Μ.ΜΑΔΕΜΛΗ -Μ.ΛΑΤΑ -Β.ΤΖΕΝΑΛΗ -Γ.ΚΑΡΑΓΕΩΡΓΙΟΥ … ΟΕ</t>
  </si>
  <si>
    <t>ετερ-4</t>
  </si>
  <si>
    <t>ετερ-5</t>
  </si>
  <si>
    <t>ετερ-6</t>
  </si>
  <si>
    <t>μΜαριαΓεωργαλα</t>
  </si>
  <si>
    <t>τζεναληΣυκουδηΒαρβαρα</t>
  </si>
  <si>
    <t>μΝικολαοςΑ</t>
  </si>
  <si>
    <t>λαταΜαριαΚοντοβα</t>
  </si>
  <si>
    <t>καραγεωργιουΓεωργιος</t>
  </si>
  <si>
    <t>νταμαρι Παναγία -''άσπραΠετράδια''</t>
  </si>
  <si>
    <t>ΟΕ σύσταση [5έτη</t>
  </si>
  <si>
    <t>ιδΣυμφ =πρωτοδ-7</t>
  </si>
  <si>
    <t>Ν. ΜΑΔΕΜΛΗΣ &amp; ΣΙΑ ΟΕ = ''μαρμαραΠαναγιαςΟΕ''</t>
  </si>
  <si>
    <t>55% [= 44.000δρχ</t>
  </si>
  <si>
    <t>ΟΕ τροποποίηση [+ 10έτη</t>
  </si>
  <si>
    <t>ιδΣυμφ =πρωτοδ-368</t>
  </si>
  <si>
    <t>8754κ</t>
  </si>
  <si>
    <t>μίσθωσις νταμάρι   Παναγία -''σαλιάρα'' 20,28στρ 3έτη</t>
  </si>
  <si>
    <t>10.089κ</t>
  </si>
  <si>
    <t>μίσθωσις νταμάρι   Παναγία -''σαλιάρα'' 20,28στρ ΠΑΡΑΤΑΣΗ 3έτη</t>
  </si>
  <si>
    <t>11622κ</t>
  </si>
  <si>
    <t>ΜΑΡΜΑΡΑ ΠΑΝΑΓΙΑΣ ΘΑΣΟΥ -Ι. ΤΑΤΣΙΡΑΜΟΣ ΚΑΙ ΣΙΑ ΟΕ</t>
  </si>
  <si>
    <t>ιδΣυμφ =πρωτοδ-538</t>
  </si>
  <si>
    <t>τατσιραμοςΙωαννης</t>
  </si>
  <si>
    <t>ετερ-7</t>
  </si>
  <si>
    <t>σαρραςΕμμανουηλ</t>
  </si>
  <si>
    <t>ετερ-8</t>
  </si>
  <si>
    <t>τατσΕιρηνη</t>
  </si>
  <si>
    <t>ΟΕ τροποποίηση [+ 20έτη</t>
  </si>
  <si>
    <t>ΙΔΕ 219-170</t>
  </si>
  <si>
    <t>δήλωση</t>
  </si>
  <si>
    <t>δήλωση [ + 3 πολλαπλές</t>
  </si>
  <si>
    <t>ΕΠΕ σύσταση [ + 2 πολλαπλές</t>
  </si>
  <si>
    <t>μίσθωση νταμάρι [ + 12 πολλαπλές</t>
  </si>
  <si>
    <t>μίσθωση ΠΑΡΑΤΑΣΗ [ + 11 πολλαπλές</t>
  </si>
  <si>
    <t>μίσθωσης ΠΑΡΑΤΑΣΗ 3έτη</t>
  </si>
  <si>
    <t>13.465κ</t>
  </si>
  <si>
    <t>ζημία</t>
  </si>
  <si>
    <t>καθεστώςΔΟΛΟΥ</t>
  </si>
  <si>
    <t>ΑΝ όχι σε καθεστώς  ΔΟΛΟΥ</t>
  </si>
  <si>
    <t>μίσθωσης ΠΑΡΑΤΑΣΗ 10έτη</t>
  </si>
  <si>
    <t>μίσθωσης προσθετική ΠΑΡΑΤΑΣΗ 5έτη</t>
  </si>
  <si>
    <t>μίσθωσις νταμάρι   Παναγία -''σαλιάρα'' 20,28στρ προσθετική ΠΑΡΑΤΑΣΗ 5έτη</t>
  </si>
  <si>
    <t>μίσθωσις νταμάρι   Παναγία -''σαλιάρα'' 20,28στρ ΠΑΡΑΤΑΣΗ 10έτη</t>
  </si>
  <si>
    <t>ιδΣυμφ =πρωτοδ-170</t>
  </si>
  <si>
    <t xml:space="preserve">ΟΕ τροποποίηση </t>
  </si>
  <si>
    <t>ιδΣυμφ =πρωτοδ-????</t>
  </si>
  <si>
    <t>ετερ-9</t>
  </si>
  <si>
    <t>τατσΑναστασιος</t>
  </si>
  <si>
    <t>μίσθωσις νταμάρι  Εβρου -Αλεξανδρούπολης -Παλαγίας -''φανός'' 37,94στρ 3έτη</t>
  </si>
  <si>
    <t>τατσιραμοςΙωαννης &amp; ιωαννιδηςΓεωργιος</t>
  </si>
  <si>
    <t>μίσθωσις νταμάρι  Εβρου -Αλεξανδρούπολης -Παλαγίας -''φανός'' 37,94στρ</t>
  </si>
  <si>
    <t>18.312στογιου</t>
  </si>
  <si>
    <t>μίσθωση ΠΑΡΑΤΑΣΗ [ + 10 πολλαπλές</t>
  </si>
  <si>
    <t>μίσθωση ΠΑΡΑΤΑΣΗ [ + 8 πολλαπλές</t>
  </si>
  <si>
    <t>μίσθωση ΠΑΡΑΤΑΣΗ 10έτη [ + 10 πολλαπλές</t>
  </si>
  <si>
    <t>μίσθωση προσθετική ΠΑΡΑΤΑΣΗ + 5έτη [ + 10 πολλαπλές</t>
  </si>
  <si>
    <t>μίσθωση ΠΑΡΑΤΑΣΗ [ + 23 πολλαπλές</t>
  </si>
  <si>
    <t>αγρόκτημα ΣΕ εκμισθωτή [ΜΕ πάγια] 11έτη ,225.000 [+ 7 πολλαπλές</t>
  </si>
  <si>
    <t>ΙΔΕ 219-63 = βασσιοςΠετρος</t>
  </si>
  <si>
    <t xml:space="preserve"> ΜΑΡΜΑΡΑ ΘΑΣΟΥ ΙΩΑΝΝΗΣ ΤΑΤΣΙΡΑΜΟΣ &amp; ΣΙΑ ΕβΕ</t>
  </si>
  <si>
    <t>τατσ-σταραΑνθη</t>
  </si>
  <si>
    <t>ΕΕ σύσταση [10έτη</t>
  </si>
  <si>
    <t>**1**</t>
  </si>
  <si>
    <t>**1** = ΕΚΧΩΡΕΙ στην ΕΕ τα μισθωτικά δικαιώματα [;;;;???]   οία είχε πάρει από ''ελληνικαΜαρμαραΘασουΑΕ''</t>
  </si>
  <si>
    <t>ΕΕ τροποποίηση</t>
  </si>
  <si>
    <t>ιδΣυμφ = πρωτοδ -442</t>
  </si>
  <si>
    <t>20% [= 800χιλ</t>
  </si>
  <si>
    <t>10% [= 400χιλ</t>
  </si>
  <si>
    <t>50% [= 2εκ</t>
  </si>
  <si>
    <t>50% [= 10εκ</t>
  </si>
  <si>
    <t>10% [= 2εκ</t>
  </si>
  <si>
    <t>20% [= 4εκ</t>
  </si>
  <si>
    <t>ιδΣυμφ = πρωτοδ -3</t>
  </si>
  <si>
    <t>ιδΣυμφ = πρωτοδ -87</t>
  </si>
  <si>
    <t>ΕΕ τροποποίηση [''αοριστουΧρόνου''</t>
  </si>
  <si>
    <t>ιδΣυμφ = πρωτοδ -225</t>
  </si>
  <si>
    <t>ιδΣυμφ = πρωτοδ -;;;</t>
  </si>
  <si>
    <t>50% [= 11εκ</t>
  </si>
  <si>
    <t>20% [= 4,4εκ</t>
  </si>
  <si>
    <t>10% [= 2,2εκ</t>
  </si>
  <si>
    <t>ιδΣυμφ = πρωτοδ -257</t>
  </si>
  <si>
    <t>50% [= 123.257,52€</t>
  </si>
  <si>
    <t>20% [= 49.303,09€</t>
  </si>
  <si>
    <t>10% [= 24.651,50€</t>
  </si>
  <si>
    <t>ιδΣυμφ = πρωτοδ -6</t>
  </si>
  <si>
    <t>τατσΑριστοτελης</t>
  </si>
  <si>
    <t>ιδΣυμφ = πρωτοδ -75</t>
  </si>
  <si>
    <t>ζαφειροπουλοςΚριτων</t>
  </si>
  <si>
    <t>ΕΕ τροποποίηση [εδρα = Ραχώνι</t>
  </si>
  <si>
    <t>25% [= 77.769,63€</t>
  </si>
  <si>
    <t>30% [= 93.523,55€</t>
  </si>
  <si>
    <t>μίσθωσης ΔΙΟΡΘΩΣΕΙΣ</t>
  </si>
  <si>
    <t xml:space="preserve">μίσθωσις νταμάρι   Παναγία -''σαλιάρα'' 20,28στρ </t>
  </si>
  <si>
    <t xml:space="preserve">Ραχώνι -''βαράδια''   48,629στρ </t>
  </si>
  <si>
    <t>μισθώσεων παρατάσεις ΔΙΟΡΘΩΣΗ [+ 2 πολλαπλές</t>
  </si>
  <si>
    <t>μίσθωση ΠΑΡΑΤΑΣΗ [ + 14 πολλαπλές</t>
  </si>
  <si>
    <t>;;;???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</si>
</sst>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0.0%"/>
  </numFmts>
  <fonts count="19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8"/>
      <name val="Arial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64" fontId="10" fillId="0" borderId="0" xfId="1" applyNumberFormat="1" applyFont="1" applyFill="1" applyAlignment="1">
      <alignment horizontal="left"/>
    </xf>
    <xf numFmtId="43" fontId="0" fillId="3" borderId="0" xfId="1" applyFont="1" applyFill="1"/>
    <xf numFmtId="164" fontId="0" fillId="3" borderId="0" xfId="1" applyNumberFormat="1" applyFont="1" applyFill="1"/>
    <xf numFmtId="0" fontId="3" fillId="0" borderId="0" xfId="0" applyFont="1"/>
    <xf numFmtId="0" fontId="6" fillId="0" borderId="0" xfId="0" applyFont="1" applyFill="1" applyAlignment="1"/>
    <xf numFmtId="164" fontId="3" fillId="0" borderId="0" xfId="1" applyNumberFormat="1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14" fontId="6" fillId="0" borderId="0" xfId="1" applyNumberFormat="1" applyFont="1" applyFill="1" applyAlignment="1">
      <alignment horizontal="right"/>
    </xf>
    <xf numFmtId="164" fontId="6" fillId="0" borderId="0" xfId="1" applyNumberFormat="1" applyFont="1" applyFill="1" applyAlignment="1">
      <alignment horizontal="left"/>
    </xf>
    <xf numFmtId="164" fontId="6" fillId="0" borderId="0" xfId="1" applyNumberFormat="1" applyFont="1" applyAlignment="1"/>
    <xf numFmtId="43" fontId="6" fillId="0" borderId="0" xfId="1" applyFont="1" applyAlignment="1"/>
    <xf numFmtId="9" fontId="6" fillId="0" borderId="0" xfId="0" applyNumberFormat="1" applyFont="1" applyFill="1" applyAlignment="1"/>
    <xf numFmtId="0" fontId="6" fillId="0" borderId="0" xfId="0" applyFont="1" applyFill="1"/>
    <xf numFmtId="164" fontId="6" fillId="0" borderId="0" xfId="1" applyNumberFormat="1" applyFont="1" applyFill="1"/>
    <xf numFmtId="164" fontId="6" fillId="0" borderId="0" xfId="1" applyNumberFormat="1" applyFont="1" applyFill="1" applyAlignment="1"/>
    <xf numFmtId="43" fontId="6" fillId="0" borderId="0" xfId="1" applyFont="1" applyFill="1" applyAlignment="1"/>
    <xf numFmtId="0" fontId="6" fillId="0" borderId="0" xfId="0" applyFont="1" applyAlignment="1">
      <alignment horizontal="left"/>
    </xf>
    <xf numFmtId="14" fontId="6" fillId="0" borderId="0" xfId="1" applyNumberFormat="1" applyFont="1" applyFill="1" applyAlignment="1"/>
    <xf numFmtId="14" fontId="6" fillId="0" borderId="0" xfId="1" applyNumberFormat="1" applyFont="1"/>
    <xf numFmtId="0" fontId="6" fillId="6" borderId="0" xfId="0" applyFont="1" applyFill="1"/>
    <xf numFmtId="14" fontId="6" fillId="6" borderId="0" xfId="1" applyNumberFormat="1" applyFont="1" applyFill="1"/>
    <xf numFmtId="164" fontId="6" fillId="6" borderId="0" xfId="1" applyNumberFormat="1" applyFont="1" applyFill="1"/>
    <xf numFmtId="164" fontId="6" fillId="4" borderId="0" xfId="1" applyNumberFormat="1" applyFont="1" applyFill="1"/>
    <xf numFmtId="14" fontId="18" fillId="0" borderId="0" xfId="1" applyNumberFormat="1" applyFont="1" applyFill="1" applyAlignment="1"/>
    <xf numFmtId="14" fontId="18" fillId="0" borderId="0" xfId="1" applyNumberFormat="1" applyFont="1" applyFill="1" applyAlignment="1">
      <alignment horizontal="center"/>
    </xf>
    <xf numFmtId="9" fontId="6" fillId="0" borderId="0" xfId="0" applyNumberFormat="1" applyFont="1" applyAlignment="1"/>
    <xf numFmtId="165" fontId="6" fillId="0" borderId="0" xfId="0" applyNumberFormat="1" applyFont="1" applyFill="1" applyAlignment="1"/>
    <xf numFmtId="0" fontId="6" fillId="5" borderId="0" xfId="0" applyFont="1" applyFill="1" applyAlignment="1"/>
    <xf numFmtId="9" fontId="6" fillId="5" borderId="0" xfId="0" applyNumberFormat="1" applyFont="1" applyFill="1" applyAlignment="1"/>
    <xf numFmtId="43" fontId="6" fillId="0" borderId="0" xfId="1" applyFont="1"/>
    <xf numFmtId="9" fontId="6" fillId="3" borderId="0" xfId="0" applyNumberFormat="1" applyFont="1" applyFill="1" applyAlignment="1"/>
    <xf numFmtId="0" fontId="6" fillId="3" borderId="0" xfId="0" applyFont="1" applyFill="1" applyAlignment="1"/>
    <xf numFmtId="164" fontId="10" fillId="5" borderId="0" xfId="1" applyNumberFormat="1" applyFont="1" applyFill="1" applyAlignment="1">
      <alignment horizontal="left"/>
    </xf>
    <xf numFmtId="0" fontId="0" fillId="5" borderId="0" xfId="0" applyFill="1"/>
    <xf numFmtId="164" fontId="5" fillId="5" borderId="0" xfId="1" applyNumberFormat="1" applyFont="1" applyFill="1" applyAlignment="1"/>
    <xf numFmtId="14" fontId="0" fillId="5" borderId="0" xfId="0" applyNumberFormat="1" applyFill="1" applyAlignment="1"/>
    <xf numFmtId="0" fontId="3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164" fontId="6" fillId="5" borderId="0" xfId="1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5" borderId="0" xfId="0" applyFont="1" applyFill="1"/>
    <xf numFmtId="164" fontId="0" fillId="5" borderId="0" xfId="1" applyNumberFormat="1" applyFont="1" applyFill="1"/>
    <xf numFmtId="14" fontId="0" fillId="5" borderId="0" xfId="1" applyNumberFormat="1" applyFont="1" applyFill="1" applyAlignment="1"/>
    <xf numFmtId="43" fontId="0" fillId="5" borderId="0" xfId="1" applyFont="1" applyFill="1"/>
    <xf numFmtId="14" fontId="6" fillId="0" borderId="0" xfId="1" applyNumberFormat="1" applyFont="1" applyFill="1" applyAlignment="1">
      <alignment horizontal="left"/>
    </xf>
    <xf numFmtId="164" fontId="6" fillId="0" borderId="0" xfId="1" applyNumberFormat="1" applyFont="1" applyFill="1" applyAlignment="1">
      <alignment horizontal="right"/>
    </xf>
    <xf numFmtId="0" fontId="6" fillId="8" borderId="0" xfId="0" applyFont="1" applyFill="1"/>
    <xf numFmtId="0" fontId="6" fillId="8" borderId="0" xfId="0" applyFont="1" applyFill="1" applyAlignment="1"/>
    <xf numFmtId="43" fontId="6" fillId="0" borderId="0" xfId="0" applyNumberFormat="1" applyFont="1"/>
    <xf numFmtId="164" fontId="6" fillId="3" borderId="0" xfId="1" applyNumberFormat="1" applyFont="1" applyFill="1"/>
    <xf numFmtId="0" fontId="6" fillId="3" borderId="0" xfId="0" applyFont="1" applyFill="1"/>
    <xf numFmtId="43" fontId="0" fillId="9" borderId="0" xfId="1" applyFont="1" applyFill="1"/>
    <xf numFmtId="164" fontId="0" fillId="9" borderId="0" xfId="1" applyNumberFormat="1" applyFont="1" applyFill="1"/>
    <xf numFmtId="14" fontId="0" fillId="2" borderId="0" xfId="0" applyNumberFormat="1" applyFill="1" applyAlignment="1">
      <alignment horizontal="center"/>
    </xf>
    <xf numFmtId="164" fontId="10" fillId="5" borderId="0" xfId="1" applyNumberFormat="1" applyFont="1" applyFill="1" applyAlignment="1">
      <alignment horizontal="center"/>
    </xf>
    <xf numFmtId="0" fontId="0" fillId="5" borderId="0" xfId="0" applyFill="1" applyAlignment="1">
      <alignment horizontal="center"/>
    </xf>
    <xf numFmtId="164" fontId="16" fillId="4" borderId="0" xfId="1" applyNumberFormat="1" applyFont="1" applyFill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3" fillId="0" borderId="0" xfId="1" applyNumberFormat="1" applyFont="1" applyFill="1" applyAlignment="1">
      <alignment horizontal="center"/>
    </xf>
    <xf numFmtId="164" fontId="3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164" fontId="0" fillId="5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3"/>
  <sheetViews>
    <sheetView tabSelected="1" workbookViewId="0">
      <selection activeCell="P29" sqref="P29"/>
    </sheetView>
  </sheetViews>
  <sheetFormatPr defaultRowHeight="15"/>
  <cols>
    <col min="1" max="1" width="6.88671875" bestFit="1" customWidth="1"/>
    <col min="2" max="2" width="38.55468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1" spans="1:18" ht="21" thickBot="1">
      <c r="D1" s="101" t="s">
        <v>14</v>
      </c>
      <c r="E1" s="101"/>
      <c r="H1" s="102" t="s">
        <v>81</v>
      </c>
      <c r="I1" s="102"/>
      <c r="J1" s="102"/>
      <c r="L1" s="30"/>
      <c r="M1" s="30"/>
      <c r="N1" s="30"/>
      <c r="O1" s="30"/>
    </row>
    <row r="2" spans="1:18" ht="15.75">
      <c r="C2" s="2" t="s">
        <v>1</v>
      </c>
      <c r="D2" s="4"/>
      <c r="E2" s="2" t="s">
        <v>2</v>
      </c>
      <c r="F2" s="2" t="s">
        <v>3</v>
      </c>
      <c r="G2" s="2"/>
      <c r="H2" s="32"/>
      <c r="I2" s="33" t="s">
        <v>6</v>
      </c>
      <c r="J2" s="33" t="s">
        <v>0</v>
      </c>
      <c r="L2" s="103" t="s">
        <v>13</v>
      </c>
      <c r="M2" s="103"/>
      <c r="N2" s="103"/>
      <c r="P2" s="6" t="s">
        <v>5</v>
      </c>
    </row>
    <row r="3" spans="1:18" ht="15" customHeight="1">
      <c r="A3" s="27" t="s">
        <v>8</v>
      </c>
      <c r="B3" s="77" t="s">
        <v>72</v>
      </c>
      <c r="C3" s="22" t="s">
        <v>139</v>
      </c>
      <c r="D3" s="104">
        <v>29262</v>
      </c>
      <c r="E3" s="78"/>
      <c r="F3" s="79"/>
      <c r="G3" s="19"/>
      <c r="H3" s="76"/>
      <c r="I3" s="76"/>
      <c r="J3" s="76"/>
      <c r="K3" s="13"/>
      <c r="L3" s="77"/>
      <c r="M3" s="77"/>
      <c r="N3" s="77"/>
      <c r="O3" s="100" t="s">
        <v>71</v>
      </c>
      <c r="P3" s="39"/>
    </row>
    <row r="4" spans="1:18" ht="15" customHeight="1">
      <c r="A4" s="27" t="s">
        <v>9</v>
      </c>
      <c r="B4" s="77" t="s">
        <v>73</v>
      </c>
      <c r="C4" s="22" t="s">
        <v>139</v>
      </c>
      <c r="D4" s="104"/>
      <c r="E4" s="78"/>
      <c r="F4" s="79"/>
      <c r="G4" s="19"/>
      <c r="H4" s="76"/>
      <c r="I4" s="76"/>
      <c r="J4" s="76"/>
      <c r="K4" s="13"/>
      <c r="L4" s="77"/>
      <c r="M4" s="77"/>
      <c r="N4" s="77"/>
      <c r="O4" s="100"/>
      <c r="P4" s="39"/>
      <c r="R4" s="25"/>
    </row>
    <row r="5" spans="1:18" ht="15" customHeight="1">
      <c r="A5" s="27" t="s">
        <v>12</v>
      </c>
      <c r="B5" s="77" t="s">
        <v>74</v>
      </c>
      <c r="C5" s="22" t="s">
        <v>139</v>
      </c>
      <c r="D5" s="16">
        <v>30880</v>
      </c>
      <c r="E5" s="76"/>
      <c r="F5" s="76"/>
      <c r="G5" s="19"/>
      <c r="H5" s="76"/>
      <c r="I5" s="76"/>
      <c r="J5" s="76"/>
      <c r="K5" s="13"/>
      <c r="L5" s="76"/>
      <c r="M5" s="76"/>
      <c r="N5" s="76"/>
      <c r="O5" s="100"/>
      <c r="P5" s="38"/>
      <c r="R5" s="11"/>
    </row>
    <row r="6" spans="1:18" ht="15" customHeight="1">
      <c r="A6" s="27" t="s">
        <v>10</v>
      </c>
      <c r="B6" s="77" t="s">
        <v>75</v>
      </c>
      <c r="C6" s="22" t="s">
        <v>139</v>
      </c>
      <c r="D6" s="16">
        <v>32480</v>
      </c>
      <c r="E6" s="76"/>
      <c r="F6" s="76"/>
      <c r="G6" s="19"/>
      <c r="H6" s="76"/>
      <c r="I6" s="76"/>
      <c r="J6" s="76"/>
      <c r="K6" s="13"/>
      <c r="L6" s="76"/>
      <c r="M6" s="76"/>
      <c r="N6" s="76"/>
      <c r="O6" s="100"/>
      <c r="P6" s="28"/>
      <c r="R6" s="11"/>
    </row>
    <row r="7" spans="1:18" ht="15" customHeight="1">
      <c r="A7" s="27" t="s">
        <v>11</v>
      </c>
      <c r="B7" s="77" t="s">
        <v>76</v>
      </c>
      <c r="C7" s="22" t="s">
        <v>139</v>
      </c>
      <c r="D7" s="16">
        <v>33494</v>
      </c>
      <c r="E7" s="76"/>
      <c r="F7" s="76"/>
      <c r="G7" s="19"/>
      <c r="H7" s="76"/>
      <c r="I7" s="76"/>
      <c r="J7" s="76"/>
      <c r="K7" s="13"/>
      <c r="L7" s="13"/>
      <c r="M7" s="13"/>
      <c r="N7" s="13"/>
      <c r="O7" s="13"/>
      <c r="P7" s="23"/>
      <c r="R7" s="11"/>
    </row>
    <row r="8" spans="1:18" ht="15" customHeight="1">
      <c r="A8" s="27" t="s">
        <v>22</v>
      </c>
      <c r="B8" s="13" t="s">
        <v>95</v>
      </c>
      <c r="C8" s="22" t="s">
        <v>139</v>
      </c>
      <c r="D8" s="16">
        <v>34494</v>
      </c>
      <c r="E8" s="17">
        <v>50569</v>
      </c>
      <c r="F8" s="98">
        <v>46215</v>
      </c>
      <c r="G8" s="19"/>
      <c r="H8" s="34"/>
      <c r="I8" s="34"/>
      <c r="J8" s="34"/>
      <c r="K8" s="13"/>
      <c r="L8" s="13"/>
      <c r="M8" s="13"/>
      <c r="N8" s="13"/>
      <c r="O8" s="13"/>
      <c r="P8" s="23"/>
      <c r="R8" s="11"/>
    </row>
    <row r="9" spans="1:18" ht="15" customHeight="1">
      <c r="A9" s="27" t="s">
        <v>23</v>
      </c>
      <c r="B9" s="13" t="s">
        <v>96</v>
      </c>
      <c r="C9" s="22" t="s">
        <v>139</v>
      </c>
      <c r="D9" s="16">
        <v>35584</v>
      </c>
      <c r="E9" s="17">
        <v>25584</v>
      </c>
      <c r="F9" s="98"/>
      <c r="G9" s="19"/>
      <c r="H9" s="34"/>
      <c r="I9" s="34"/>
      <c r="J9" s="34"/>
      <c r="K9" s="13"/>
      <c r="L9" s="13"/>
      <c r="M9" s="13"/>
      <c r="N9" s="13"/>
      <c r="O9" s="13"/>
      <c r="P9" s="23"/>
      <c r="R9" s="11"/>
    </row>
    <row r="10" spans="1:18" ht="15" customHeight="1">
      <c r="A10" s="13"/>
      <c r="B10" s="13"/>
      <c r="C10" s="12"/>
      <c r="D10" s="16"/>
      <c r="E10" s="17"/>
      <c r="F10" s="18"/>
      <c r="G10" s="19"/>
      <c r="H10" s="43"/>
      <c r="I10" s="43"/>
      <c r="J10" s="43"/>
      <c r="K10" s="13"/>
      <c r="L10" s="13"/>
      <c r="M10" s="13"/>
      <c r="N10" s="13"/>
      <c r="O10" s="13"/>
      <c r="P10" s="23"/>
      <c r="Q10" s="11"/>
    </row>
    <row r="11" spans="1:18" s="13" customFormat="1" ht="20.25">
      <c r="D11" s="12"/>
      <c r="E11" s="24">
        <f>SUM(E3:E10)</f>
        <v>76153</v>
      </c>
      <c r="H11" s="35">
        <f>SUM(H3:H10)</f>
        <v>0</v>
      </c>
      <c r="I11" s="36">
        <f>SUM(I3:I10)</f>
        <v>0</v>
      </c>
      <c r="J11" s="36">
        <f>SUM(J3:J10)</f>
        <v>0</v>
      </c>
      <c r="L11" s="31">
        <f>SUM(L2:L10)</f>
        <v>0</v>
      </c>
      <c r="M11" s="31">
        <f>SUM(M2:M10)</f>
        <v>0</v>
      </c>
      <c r="N11" s="24">
        <f>SUM(N2:N10)</f>
        <v>0</v>
      </c>
      <c r="Q11" s="1"/>
    </row>
    <row r="12" spans="1:18">
      <c r="A12" s="13"/>
      <c r="B12" s="13"/>
      <c r="C12" s="12" t="s">
        <v>7</v>
      </c>
      <c r="D12" s="8" t="s">
        <v>4</v>
      </c>
      <c r="E12" s="9" t="s">
        <v>18</v>
      </c>
      <c r="F12" s="5" t="s">
        <v>19</v>
      </c>
      <c r="G12" s="13"/>
      <c r="H12" s="5" t="s">
        <v>21</v>
      </c>
      <c r="I12" s="5" t="s">
        <v>20</v>
      </c>
      <c r="J12" s="14"/>
      <c r="K12" s="14"/>
      <c r="L12" s="14"/>
      <c r="M12" s="14"/>
      <c r="N12" s="14"/>
      <c r="O12" s="14"/>
      <c r="P12" s="15"/>
      <c r="Q12" s="1"/>
    </row>
    <row r="13" spans="1:18">
      <c r="A13" s="13"/>
      <c r="B13" s="13"/>
      <c r="C13" s="20">
        <v>598.08000000000004</v>
      </c>
      <c r="D13" s="20">
        <v>26.21</v>
      </c>
      <c r="E13" s="20">
        <v>44.81</v>
      </c>
      <c r="F13" s="20">
        <v>96.04</v>
      </c>
      <c r="G13" s="20"/>
      <c r="H13" s="34"/>
      <c r="I13" s="26">
        <v>140.36000000000001</v>
      </c>
      <c r="J13" s="13"/>
      <c r="K13" s="13"/>
      <c r="L13" s="13"/>
      <c r="M13" s="13"/>
      <c r="N13" s="13"/>
      <c r="O13" s="13"/>
      <c r="P13" s="13"/>
      <c r="Q13" s="1"/>
    </row>
    <row r="14" spans="1:18">
      <c r="A14" s="13"/>
      <c r="B14" s="13"/>
      <c r="C14" s="20"/>
      <c r="D14" s="20"/>
      <c r="E14" s="20"/>
      <c r="F14" s="20"/>
      <c r="G14" s="20"/>
      <c r="H14" s="20"/>
      <c r="I14" s="26"/>
      <c r="J14" s="13"/>
      <c r="K14" s="13"/>
      <c r="L14" s="13"/>
      <c r="M14" s="13"/>
      <c r="N14" s="13"/>
      <c r="O14" s="13"/>
      <c r="P14" s="13"/>
      <c r="Q14" s="1"/>
    </row>
    <row r="15" spans="1:18" ht="15.75">
      <c r="A15" s="13"/>
      <c r="B15" s="13"/>
      <c r="C15" s="40">
        <f>SUM(C13:C14)</f>
        <v>598.08000000000004</v>
      </c>
      <c r="D15" s="40">
        <f t="shared" ref="D15:I15" si="0">SUM(D13:D14)</f>
        <v>26.21</v>
      </c>
      <c r="E15" s="40">
        <f t="shared" si="0"/>
        <v>44.81</v>
      </c>
      <c r="F15" s="40">
        <f t="shared" si="0"/>
        <v>96.04</v>
      </c>
      <c r="G15" s="40"/>
      <c r="H15" s="34"/>
      <c r="I15" s="40">
        <f t="shared" si="0"/>
        <v>140.36000000000001</v>
      </c>
      <c r="J15" s="13"/>
      <c r="K15" s="13"/>
      <c r="L15" s="13"/>
      <c r="M15" s="13"/>
      <c r="N15" s="13"/>
      <c r="O15" s="13"/>
      <c r="P15" s="13"/>
      <c r="Q15" s="1"/>
    </row>
    <row r="16" spans="1:18" ht="15.75">
      <c r="C16" s="13" t="s">
        <v>15</v>
      </c>
      <c r="D16" s="41">
        <f>C15-D15</f>
        <v>571.87</v>
      </c>
      <c r="E16" s="20"/>
      <c r="F16" s="20"/>
      <c r="G16" s="20"/>
      <c r="H16" s="20"/>
      <c r="I16" s="21"/>
      <c r="J16" s="13"/>
    </row>
    <row r="17" spans="1:18">
      <c r="C17" s="20"/>
      <c r="D17" s="8"/>
      <c r="E17" s="13"/>
      <c r="F17" s="42"/>
      <c r="G17" s="20"/>
      <c r="H17" s="20"/>
      <c r="I17" s="20"/>
      <c r="J17" s="13"/>
    </row>
    <row r="18" spans="1:18" ht="20.25">
      <c r="B18" s="13"/>
      <c r="C18" s="3"/>
      <c r="D18" s="101" t="s">
        <v>16</v>
      </c>
      <c r="E18" s="101"/>
      <c r="F18" s="7"/>
      <c r="G18" s="10"/>
      <c r="H18" s="10"/>
      <c r="I18" s="10"/>
    </row>
    <row r="19" spans="1:18" ht="15.75" thickBot="1">
      <c r="H19" s="102" t="s">
        <v>81</v>
      </c>
      <c r="I19" s="102"/>
      <c r="J19" s="102"/>
      <c r="L19" s="103" t="s">
        <v>13</v>
      </c>
      <c r="M19" s="103"/>
      <c r="N19" s="103"/>
      <c r="O19" s="30"/>
    </row>
    <row r="20" spans="1:18" ht="15.75">
      <c r="C20" s="2" t="s">
        <v>1</v>
      </c>
      <c r="D20" s="4"/>
      <c r="E20" s="2" t="s">
        <v>2</v>
      </c>
      <c r="F20" s="2" t="s">
        <v>3</v>
      </c>
      <c r="G20" s="2"/>
      <c r="H20" s="32"/>
      <c r="I20" s="33" t="s">
        <v>6</v>
      </c>
      <c r="J20" s="33" t="s">
        <v>0</v>
      </c>
      <c r="L20" s="81" t="s">
        <v>2</v>
      </c>
      <c r="M20" s="80" t="s">
        <v>79</v>
      </c>
      <c r="N20" s="80" t="s">
        <v>80</v>
      </c>
      <c r="P20" s="6" t="s">
        <v>5</v>
      </c>
    </row>
    <row r="21" spans="1:18" ht="15" customHeight="1">
      <c r="A21" s="27" t="s">
        <v>8</v>
      </c>
      <c r="B21" s="13" t="s">
        <v>76</v>
      </c>
      <c r="C21" s="22" t="s">
        <v>139</v>
      </c>
      <c r="D21" s="16">
        <v>36809</v>
      </c>
      <c r="E21" s="17">
        <v>19255</v>
      </c>
      <c r="F21" s="18">
        <v>46216</v>
      </c>
      <c r="G21" s="19"/>
      <c r="H21" s="34"/>
      <c r="I21" s="34"/>
      <c r="J21" s="34"/>
      <c r="K21" s="13"/>
      <c r="L21" s="20">
        <v>2.3199999999999998</v>
      </c>
      <c r="M21" s="20">
        <v>48</v>
      </c>
      <c r="N21" s="12">
        <v>48</v>
      </c>
      <c r="O21" s="13"/>
      <c r="P21" s="29"/>
    </row>
    <row r="22" spans="1:18" ht="15" customHeight="1">
      <c r="A22" s="27" t="s">
        <v>9</v>
      </c>
      <c r="B22" s="13" t="s">
        <v>96</v>
      </c>
      <c r="C22" s="22" t="s">
        <v>139</v>
      </c>
      <c r="D22" s="16">
        <v>37937</v>
      </c>
      <c r="E22" s="17">
        <v>12808</v>
      </c>
      <c r="F22" s="98">
        <v>46218</v>
      </c>
      <c r="G22" s="19"/>
      <c r="H22" s="34"/>
      <c r="I22" s="34"/>
      <c r="J22" s="34"/>
      <c r="K22" s="13"/>
      <c r="L22" s="20">
        <v>2.3199999999999998</v>
      </c>
      <c r="M22" s="20">
        <v>34</v>
      </c>
      <c r="N22" s="12">
        <v>34</v>
      </c>
      <c r="O22" s="13"/>
      <c r="P22" s="29"/>
      <c r="R22" s="25"/>
    </row>
    <row r="23" spans="1:18" ht="15" customHeight="1">
      <c r="A23" s="27" t="s">
        <v>12</v>
      </c>
      <c r="B23" s="13" t="s">
        <v>97</v>
      </c>
      <c r="C23" s="22" t="s">
        <v>139</v>
      </c>
      <c r="D23" s="16">
        <v>38671</v>
      </c>
      <c r="E23" s="17">
        <v>20444</v>
      </c>
      <c r="F23" s="98"/>
      <c r="G23" s="19"/>
      <c r="H23" s="34"/>
      <c r="I23" s="34"/>
      <c r="J23" s="34"/>
      <c r="K23" s="13"/>
      <c r="L23" s="20">
        <v>2.3199999999999998</v>
      </c>
      <c r="M23" s="20">
        <v>34</v>
      </c>
      <c r="N23" s="12">
        <v>34</v>
      </c>
      <c r="O23" s="13"/>
      <c r="P23" s="39"/>
      <c r="R23" s="11"/>
    </row>
    <row r="24" spans="1:18" ht="15" customHeight="1">
      <c r="A24" s="27" t="s">
        <v>10</v>
      </c>
      <c r="B24" s="56" t="s">
        <v>98</v>
      </c>
      <c r="C24" s="22" t="s">
        <v>139</v>
      </c>
      <c r="D24" s="16">
        <v>39801</v>
      </c>
      <c r="E24" s="17">
        <v>12181</v>
      </c>
      <c r="F24" s="98"/>
      <c r="G24" s="19"/>
      <c r="H24" s="34"/>
      <c r="I24" s="34"/>
      <c r="J24" s="34"/>
      <c r="K24" s="13"/>
      <c r="L24" s="20">
        <v>16.899999999999999</v>
      </c>
      <c r="M24" s="20">
        <v>245</v>
      </c>
      <c r="N24" s="12">
        <v>245</v>
      </c>
      <c r="O24" s="13"/>
      <c r="P24" s="39"/>
      <c r="R24" s="11"/>
    </row>
    <row r="25" spans="1:18" ht="15" customHeight="1">
      <c r="A25" s="27" t="s">
        <v>11</v>
      </c>
      <c r="B25" s="13" t="s">
        <v>99</v>
      </c>
      <c r="C25" s="22" t="s">
        <v>139</v>
      </c>
      <c r="D25" s="16">
        <v>39802</v>
      </c>
      <c r="E25" s="17">
        <v>49193</v>
      </c>
      <c r="F25" s="98"/>
      <c r="G25" s="19"/>
      <c r="H25" s="34"/>
      <c r="I25" s="34"/>
      <c r="J25" s="34"/>
      <c r="K25" s="13"/>
      <c r="L25" s="20">
        <v>32.5</v>
      </c>
      <c r="M25" s="20">
        <v>471</v>
      </c>
      <c r="N25" s="12">
        <v>471</v>
      </c>
      <c r="O25" s="13"/>
      <c r="P25" s="39"/>
      <c r="R25" s="11"/>
    </row>
    <row r="26" spans="1:18" ht="15" customHeight="1">
      <c r="A26" s="27" t="s">
        <v>22</v>
      </c>
      <c r="B26" s="85" t="s">
        <v>100</v>
      </c>
      <c r="C26" s="109" t="s">
        <v>139</v>
      </c>
      <c r="D26" s="87">
        <v>41725</v>
      </c>
      <c r="E26" s="99" t="s">
        <v>101</v>
      </c>
      <c r="F26" s="99"/>
      <c r="G26" s="19"/>
      <c r="H26" s="76"/>
      <c r="I26" s="76"/>
      <c r="J26" s="76"/>
      <c r="K26" s="13"/>
      <c r="L26" s="88"/>
      <c r="M26" s="88"/>
      <c r="N26" s="86"/>
      <c r="O26" s="13"/>
      <c r="P26" s="39"/>
      <c r="R26" s="11"/>
    </row>
    <row r="27" spans="1:18" ht="15" customHeight="1">
      <c r="A27" s="27" t="s">
        <v>23</v>
      </c>
      <c r="B27" s="13" t="s">
        <v>75</v>
      </c>
      <c r="C27" s="22" t="s">
        <v>139</v>
      </c>
      <c r="D27" s="16">
        <v>41969</v>
      </c>
      <c r="E27" s="17">
        <v>48296</v>
      </c>
      <c r="F27" s="98">
        <v>46219</v>
      </c>
      <c r="G27" s="19"/>
      <c r="H27" s="34"/>
      <c r="I27" s="34"/>
      <c r="J27" s="34"/>
      <c r="K27" s="13"/>
      <c r="L27" s="96"/>
      <c r="M27" s="96"/>
      <c r="N27" s="97"/>
      <c r="O27" s="13"/>
      <c r="P27" s="39"/>
      <c r="R27" s="11"/>
    </row>
    <row r="28" spans="1:18" ht="15" customHeight="1">
      <c r="A28" s="27" t="s">
        <v>24</v>
      </c>
      <c r="B28" s="13" t="s">
        <v>137</v>
      </c>
      <c r="C28" s="22" t="s">
        <v>139</v>
      </c>
      <c r="D28" s="16">
        <v>42727</v>
      </c>
      <c r="E28" s="17">
        <v>2346</v>
      </c>
      <c r="F28" s="98"/>
      <c r="G28" s="19"/>
      <c r="H28" s="34"/>
      <c r="I28" s="34"/>
      <c r="J28" s="34"/>
      <c r="K28" s="13"/>
      <c r="L28" s="44"/>
      <c r="M28" s="44"/>
      <c r="N28" s="45"/>
      <c r="O28" s="13"/>
      <c r="P28" s="39"/>
      <c r="R28" s="11"/>
    </row>
    <row r="29" spans="1:18" ht="15" customHeight="1">
      <c r="A29" s="27" t="s">
        <v>25</v>
      </c>
      <c r="B29" s="13" t="s">
        <v>138</v>
      </c>
      <c r="C29" s="22" t="s">
        <v>139</v>
      </c>
      <c r="D29" s="16">
        <v>42734</v>
      </c>
      <c r="E29" s="17">
        <v>17909</v>
      </c>
      <c r="F29" s="98"/>
      <c r="G29" s="19"/>
      <c r="H29" s="34"/>
      <c r="I29" s="34"/>
      <c r="J29" s="34"/>
      <c r="K29" s="13"/>
      <c r="L29" s="44"/>
      <c r="M29" s="44"/>
      <c r="N29" s="45"/>
      <c r="O29" s="13"/>
      <c r="P29" s="39"/>
      <c r="R29" s="11"/>
    </row>
    <row r="30" spans="1:18" ht="15" customHeight="1">
      <c r="A30" s="27"/>
      <c r="B30" s="13"/>
      <c r="C30" s="22"/>
      <c r="D30" s="16"/>
      <c r="E30" s="17"/>
      <c r="F30" s="18"/>
      <c r="G30" s="19"/>
      <c r="H30" s="34"/>
      <c r="I30" s="34"/>
      <c r="J30" s="34"/>
      <c r="K30" s="13"/>
      <c r="L30" s="20"/>
      <c r="M30" s="13"/>
      <c r="N30" s="13"/>
      <c r="O30" s="13"/>
      <c r="P30" s="23"/>
      <c r="R30" s="11"/>
    </row>
    <row r="31" spans="1:18" s="13" customFormat="1" ht="20.25">
      <c r="D31" s="12"/>
      <c r="E31" s="24">
        <f>SUM(E21:E30)</f>
        <v>182432</v>
      </c>
      <c r="H31" s="35">
        <f>SUM(H21:H30)</f>
        <v>0</v>
      </c>
      <c r="I31" s="36">
        <f>SUM(I21:I30)</f>
        <v>0</v>
      </c>
      <c r="J31" s="36">
        <f>SUM(J21:J30)</f>
        <v>0</v>
      </c>
      <c r="L31" s="31">
        <f>SUM(L23:L30)</f>
        <v>51.72</v>
      </c>
      <c r="M31" s="31">
        <f>SUM(M23:M30)</f>
        <v>750</v>
      </c>
      <c r="N31" s="24">
        <f>SUM(N23:N30)</f>
        <v>750</v>
      </c>
      <c r="Q31" s="1"/>
    </row>
    <row r="32" spans="1:18" s="13" customFormat="1" ht="15" customHeight="1">
      <c r="D32" s="12"/>
      <c r="Q32" s="1"/>
    </row>
    <row r="33" spans="1:17">
      <c r="A33" s="13"/>
      <c r="B33" s="13"/>
      <c r="C33" s="37" t="s">
        <v>17</v>
      </c>
      <c r="D33" t="s">
        <v>4</v>
      </c>
      <c r="E33" s="9" t="s">
        <v>18</v>
      </c>
      <c r="F33" s="5" t="s">
        <v>19</v>
      </c>
      <c r="G33" s="13"/>
      <c r="H33" s="5" t="s">
        <v>21</v>
      </c>
      <c r="I33" s="5" t="s">
        <v>20</v>
      </c>
      <c r="K33" s="14"/>
      <c r="L33" s="14"/>
      <c r="M33" s="14"/>
      <c r="N33" s="14"/>
      <c r="O33" s="14"/>
      <c r="P33" s="15"/>
      <c r="Q33" s="1"/>
    </row>
    <row r="34" spans="1:17">
      <c r="A34" s="13"/>
      <c r="B34" s="13"/>
      <c r="C34" s="20">
        <v>483.66</v>
      </c>
      <c r="D34" s="20">
        <v>19.57</v>
      </c>
      <c r="E34" s="20">
        <v>62.67</v>
      </c>
      <c r="F34" s="20">
        <v>72.91</v>
      </c>
      <c r="G34" s="13"/>
      <c r="H34" s="34"/>
      <c r="I34" s="20">
        <v>164.49</v>
      </c>
      <c r="K34" s="13"/>
      <c r="L34" s="13"/>
      <c r="M34" s="13"/>
      <c r="N34" s="13"/>
      <c r="O34" s="13"/>
      <c r="P34" s="13"/>
      <c r="Q34" s="1"/>
    </row>
    <row r="35" spans="1:17">
      <c r="A35" s="13"/>
      <c r="B35" s="13"/>
      <c r="C35" s="20">
        <v>5077.0600000000004</v>
      </c>
      <c r="D35" s="20">
        <v>148.08000000000001</v>
      </c>
      <c r="E35" s="20">
        <v>1260.5999999999999</v>
      </c>
      <c r="F35" s="20">
        <v>452.61</v>
      </c>
      <c r="G35" s="13"/>
      <c r="H35" s="34"/>
      <c r="I35" s="20">
        <v>1391.98</v>
      </c>
      <c r="K35" s="13"/>
      <c r="L35" s="13"/>
      <c r="M35" s="13"/>
      <c r="N35" s="13"/>
      <c r="O35" s="13"/>
      <c r="P35" s="13"/>
      <c r="Q35" s="1"/>
    </row>
    <row r="36" spans="1:17">
      <c r="A36" s="13"/>
      <c r="B36" s="13"/>
      <c r="C36" s="20">
        <v>7587.99</v>
      </c>
      <c r="D36" s="20">
        <v>500.51</v>
      </c>
      <c r="E36" s="20">
        <v>1787.99</v>
      </c>
      <c r="F36" s="20">
        <v>350.48</v>
      </c>
      <c r="G36" s="13"/>
      <c r="H36" s="20">
        <v>1183.22</v>
      </c>
      <c r="I36" s="20">
        <v>1360.21</v>
      </c>
      <c r="K36" s="13"/>
      <c r="L36" s="13"/>
      <c r="M36" s="13"/>
      <c r="N36" s="13"/>
      <c r="O36" s="13"/>
      <c r="P36" s="13"/>
      <c r="Q36" s="1"/>
    </row>
    <row r="37" spans="1:17">
      <c r="A37" s="13"/>
      <c r="B37" s="13"/>
      <c r="C37" s="20"/>
      <c r="D37" s="20"/>
      <c r="E37" s="20"/>
      <c r="F37" s="20"/>
      <c r="G37" s="13"/>
      <c r="H37" s="20"/>
      <c r="I37" s="20"/>
      <c r="K37" s="13"/>
      <c r="L37" s="13"/>
      <c r="M37" s="13"/>
      <c r="N37" s="13"/>
      <c r="O37" s="13"/>
      <c r="P37" s="13"/>
      <c r="Q37" s="1"/>
    </row>
    <row r="38" spans="1:17">
      <c r="C38" s="20"/>
      <c r="D38" s="20"/>
      <c r="E38" s="20"/>
      <c r="F38" s="20"/>
      <c r="G38" s="13"/>
      <c r="H38" s="20"/>
      <c r="I38" s="20"/>
      <c r="Q38" s="1"/>
    </row>
    <row r="39" spans="1:17" ht="15.75">
      <c r="C39" s="40">
        <f>SUM(C34:C38)</f>
        <v>13148.71</v>
      </c>
      <c r="D39" s="40">
        <f t="shared" ref="D39:F39" si="1">SUM(D34:D38)</f>
        <v>668.16</v>
      </c>
      <c r="E39" s="40">
        <f t="shared" si="1"/>
        <v>3111.26</v>
      </c>
      <c r="F39" s="40">
        <f t="shared" si="1"/>
        <v>876</v>
      </c>
      <c r="G39" s="13"/>
      <c r="H39" s="40">
        <f t="shared" ref="H39:I39" si="2">SUM(H34:H38)</f>
        <v>1183.22</v>
      </c>
      <c r="I39" s="40">
        <f t="shared" si="2"/>
        <v>2916.6800000000003</v>
      </c>
      <c r="Q39" s="1"/>
    </row>
    <row r="40" spans="1:17" ht="15.75">
      <c r="C40" s="13" t="s">
        <v>15</v>
      </c>
      <c r="D40" s="41">
        <f>C39-D39</f>
        <v>12480.55</v>
      </c>
      <c r="E40" s="12"/>
      <c r="F40" s="13"/>
      <c r="G40" s="13"/>
      <c r="H40" s="13"/>
      <c r="I40" s="13"/>
      <c r="Q40" s="1"/>
    </row>
    <row r="41" spans="1:17" s="5" customFormat="1" ht="11.25">
      <c r="D41" s="9"/>
    </row>
    <row r="42" spans="1:17" s="5" customFormat="1" ht="11.25">
      <c r="D42" s="9"/>
    </row>
    <row r="43" spans="1:17" s="5" customFormat="1" ht="11.25">
      <c r="D43" s="9"/>
    </row>
    <row r="44" spans="1:17" s="5" customFormat="1" ht="11.25">
      <c r="D44" s="9"/>
    </row>
    <row r="45" spans="1:17" s="5" customFormat="1" ht="11.25">
      <c r="D45" s="9"/>
    </row>
    <row r="46" spans="1:17" s="5" customFormat="1" ht="11.25">
      <c r="D46" s="9"/>
    </row>
    <row r="47" spans="1:17" s="5" customFormat="1" ht="11.25">
      <c r="D47" s="9"/>
    </row>
    <row r="48" spans="1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  <row r="78" spans="4:4" s="5" customFormat="1" ht="11.25">
      <c r="D78" s="9"/>
    </row>
    <row r="79" spans="4:4" s="5" customFormat="1" ht="11.25">
      <c r="D79" s="9"/>
    </row>
    <row r="80" spans="4:4" s="5" customFormat="1" ht="11.25">
      <c r="D80" s="9"/>
    </row>
    <row r="81" spans="4:4" s="5" customFormat="1" ht="11.25">
      <c r="D81" s="9"/>
    </row>
    <row r="82" spans="4:4" s="5" customFormat="1" ht="11.25">
      <c r="D82" s="9"/>
    </row>
    <row r="83" spans="4:4" s="5" customFormat="1" ht="11.25">
      <c r="D83" s="9"/>
    </row>
  </sheetData>
  <mergeCells count="12">
    <mergeCell ref="F27:F29"/>
    <mergeCell ref="E26:F26"/>
    <mergeCell ref="O3:O6"/>
    <mergeCell ref="D1:E1"/>
    <mergeCell ref="H1:J1"/>
    <mergeCell ref="L2:N2"/>
    <mergeCell ref="D18:E18"/>
    <mergeCell ref="H19:J19"/>
    <mergeCell ref="D3:D4"/>
    <mergeCell ref="F8:F9"/>
    <mergeCell ref="L19:N19"/>
    <mergeCell ref="F22:F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D39" sqref="D39"/>
    </sheetView>
  </sheetViews>
  <sheetFormatPr defaultRowHeight="11.25"/>
  <cols>
    <col min="1" max="1" width="24.6640625" style="5" bestFit="1" customWidth="1"/>
    <col min="2" max="2" width="18.109375" style="5" bestFit="1" customWidth="1"/>
    <col min="3" max="3" width="9.88671875" style="9" bestFit="1" customWidth="1"/>
    <col min="4" max="4" width="44.33203125" style="5" bestFit="1" customWidth="1"/>
    <col min="5" max="5" width="35.21875" style="5" bestFit="1" customWidth="1"/>
    <col min="6" max="6" width="60.44140625" style="5" bestFit="1" customWidth="1"/>
    <col min="7" max="7" width="2.6640625" style="5" customWidth="1"/>
    <col min="8" max="8" width="9.88671875" style="5" bestFit="1" customWidth="1"/>
    <col min="9" max="9" width="5" style="5" customWidth="1"/>
    <col min="10" max="16384" width="8.88671875" style="5"/>
  </cols>
  <sheetData>
    <row r="2" spans="1:5">
      <c r="A2" s="5" t="s">
        <v>26</v>
      </c>
      <c r="B2" s="66" t="s">
        <v>58</v>
      </c>
      <c r="C2" s="67">
        <v>32480</v>
      </c>
      <c r="D2" s="47" t="s">
        <v>59</v>
      </c>
      <c r="E2" s="49" t="s">
        <v>37</v>
      </c>
    </row>
    <row r="3" spans="1:5">
      <c r="A3" s="5" t="s">
        <v>77</v>
      </c>
      <c r="B3" s="66" t="s">
        <v>60</v>
      </c>
      <c r="C3" s="67">
        <v>33494</v>
      </c>
      <c r="D3" s="47" t="s">
        <v>61</v>
      </c>
      <c r="E3" s="49" t="s">
        <v>37</v>
      </c>
    </row>
    <row r="4" spans="1:5">
      <c r="A4" s="5" t="s">
        <v>77</v>
      </c>
      <c r="B4" s="66" t="s">
        <v>62</v>
      </c>
      <c r="C4" s="67">
        <v>34494</v>
      </c>
      <c r="D4" s="47" t="s">
        <v>61</v>
      </c>
      <c r="E4" s="49" t="s">
        <v>63</v>
      </c>
    </row>
    <row r="5" spans="1:5">
      <c r="A5" s="5" t="s">
        <v>77</v>
      </c>
      <c r="B5" s="66" t="s">
        <v>78</v>
      </c>
      <c r="C5" s="67">
        <v>35584</v>
      </c>
      <c r="D5" s="47" t="s">
        <v>61</v>
      </c>
      <c r="E5" s="49" t="s">
        <v>63</v>
      </c>
    </row>
    <row r="6" spans="1:5">
      <c r="A6" s="5" t="s">
        <v>77</v>
      </c>
      <c r="B6" s="82">
        <v>1240</v>
      </c>
      <c r="C6" s="68">
        <v>36809</v>
      </c>
      <c r="D6" s="47" t="s">
        <v>61</v>
      </c>
      <c r="E6" s="49" t="s">
        <v>63</v>
      </c>
    </row>
    <row r="7" spans="1:5">
      <c r="A7" s="5" t="s">
        <v>77</v>
      </c>
      <c r="B7" s="82">
        <v>3457</v>
      </c>
      <c r="C7" s="68">
        <v>37937</v>
      </c>
      <c r="D7" s="47" t="s">
        <v>61</v>
      </c>
      <c r="E7" s="49" t="s">
        <v>63</v>
      </c>
    </row>
    <row r="8" spans="1:5">
      <c r="A8" s="5" t="s">
        <v>82</v>
      </c>
      <c r="B8" s="82">
        <v>5435</v>
      </c>
      <c r="C8" s="68">
        <v>38671</v>
      </c>
      <c r="D8" s="47" t="s">
        <v>85</v>
      </c>
      <c r="E8" s="49" t="s">
        <v>63</v>
      </c>
    </row>
    <row r="9" spans="1:5">
      <c r="A9" s="5" t="s">
        <v>83</v>
      </c>
      <c r="B9" s="82">
        <v>8989</v>
      </c>
      <c r="C9" s="68">
        <v>39801</v>
      </c>
      <c r="D9" s="47" t="s">
        <v>84</v>
      </c>
      <c r="E9" s="49" t="s">
        <v>63</v>
      </c>
    </row>
    <row r="10" spans="1:5">
      <c r="A10" s="5" t="s">
        <v>134</v>
      </c>
      <c r="B10" s="82">
        <v>13554</v>
      </c>
      <c r="C10" s="68">
        <v>42727</v>
      </c>
      <c r="D10" s="47" t="s">
        <v>135</v>
      </c>
      <c r="E10" s="49" t="s">
        <v>63</v>
      </c>
    </row>
    <row r="11" spans="1:5">
      <c r="A11" s="5" t="s">
        <v>82</v>
      </c>
      <c r="B11" s="82">
        <v>13577</v>
      </c>
      <c r="C11" s="68">
        <v>42734</v>
      </c>
      <c r="D11" s="47" t="s">
        <v>85</v>
      </c>
      <c r="E11" s="49" t="s">
        <v>63</v>
      </c>
    </row>
    <row r="14" spans="1:5">
      <c r="D14" s="5" t="s">
        <v>51</v>
      </c>
      <c r="E14" s="49" t="s">
        <v>42</v>
      </c>
    </row>
    <row r="18" spans="1:5">
      <c r="A18" s="5" t="s">
        <v>26</v>
      </c>
      <c r="B18" s="52" t="s">
        <v>94</v>
      </c>
      <c r="C18" s="68">
        <v>38707</v>
      </c>
      <c r="D18" s="47" t="s">
        <v>91</v>
      </c>
      <c r="E18" s="49" t="s">
        <v>92</v>
      </c>
    </row>
    <row r="19" spans="1:5">
      <c r="A19" s="5" t="s">
        <v>77</v>
      </c>
      <c r="B19" s="82">
        <v>8390</v>
      </c>
      <c r="C19" s="68">
        <v>39802</v>
      </c>
      <c r="D19" s="47" t="s">
        <v>93</v>
      </c>
      <c r="E19" s="49" t="s">
        <v>92</v>
      </c>
    </row>
    <row r="25" spans="1:5">
      <c r="A25" s="5" t="s">
        <v>26</v>
      </c>
      <c r="B25" s="82">
        <v>12098</v>
      </c>
      <c r="C25" s="68">
        <v>41969</v>
      </c>
      <c r="D25" s="5" t="s">
        <v>136</v>
      </c>
      <c r="E25" s="5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41"/>
  <sheetViews>
    <sheetView workbookViewId="0">
      <selection activeCell="D44" sqref="D44"/>
    </sheetView>
  </sheetViews>
  <sheetFormatPr defaultRowHeight="12.75"/>
  <cols>
    <col min="1" max="1" width="20.5546875" style="46" bestFit="1" customWidth="1"/>
    <col min="2" max="2" width="9.88671875" style="48" bestFit="1" customWidth="1"/>
    <col min="3" max="3" width="13.33203125" style="48" bestFit="1" customWidth="1"/>
    <col min="4" max="4" width="35.21875" style="46" bestFit="1" customWidth="1"/>
    <col min="5" max="5" width="9.33203125" style="46" bestFit="1" customWidth="1"/>
    <col min="6" max="6" width="8.6640625" style="46" bestFit="1" customWidth="1"/>
    <col min="7" max="7" width="9.6640625" style="46" bestFit="1" customWidth="1"/>
    <col min="8" max="8" width="11.5546875" style="46" bestFit="1" customWidth="1"/>
    <col min="9" max="9" width="10.88671875" style="46" bestFit="1" customWidth="1"/>
    <col min="10" max="10" width="14.6640625" style="46" bestFit="1" customWidth="1"/>
    <col min="11" max="11" width="13.44140625" style="46" bestFit="1" customWidth="1"/>
    <col min="12" max="12" width="10.44140625" style="46" bestFit="1" customWidth="1"/>
    <col min="13" max="13" width="10.88671875" style="46" bestFit="1" customWidth="1"/>
    <col min="14" max="14" width="9.6640625" style="46" bestFit="1" customWidth="1"/>
    <col min="15" max="15" width="10.77734375" style="46" bestFit="1" customWidth="1"/>
    <col min="16" max="16" width="7.44140625" style="46" customWidth="1"/>
    <col min="17" max="17" width="9.44140625" style="46" bestFit="1" customWidth="1"/>
    <col min="18" max="19" width="6.44140625" style="46" bestFit="1" customWidth="1"/>
    <col min="20" max="20" width="2.6640625" style="46" customWidth="1"/>
    <col min="21" max="21" width="9.88671875" style="46" bestFit="1" customWidth="1"/>
    <col min="22" max="22" width="5" style="46" customWidth="1"/>
    <col min="23" max="16384" width="8.88671875" style="46"/>
  </cols>
  <sheetData>
    <row r="1" spans="1:19">
      <c r="B1" s="105" t="s">
        <v>27</v>
      </c>
      <c r="C1" s="106" t="s">
        <v>28</v>
      </c>
      <c r="D1" s="107"/>
      <c r="E1" s="108" t="s">
        <v>29</v>
      </c>
      <c r="F1" s="108"/>
      <c r="G1" s="108"/>
      <c r="H1" s="71" t="s">
        <v>30</v>
      </c>
      <c r="I1" s="49" t="s">
        <v>31</v>
      </c>
      <c r="J1" s="49" t="s">
        <v>32</v>
      </c>
      <c r="K1" s="49" t="s">
        <v>33</v>
      </c>
      <c r="L1" s="49" t="s">
        <v>43</v>
      </c>
      <c r="M1" s="49" t="s">
        <v>44</v>
      </c>
      <c r="N1" s="49" t="s">
        <v>45</v>
      </c>
      <c r="O1" s="49" t="s">
        <v>66</v>
      </c>
      <c r="P1" s="49" t="s">
        <v>68</v>
      </c>
      <c r="Q1" s="49" t="s">
        <v>89</v>
      </c>
      <c r="R1" s="49"/>
    </row>
    <row r="2" spans="1:19">
      <c r="B2" s="105"/>
      <c r="C2" s="106"/>
      <c r="D2" s="107"/>
      <c r="E2" s="50" t="s">
        <v>34</v>
      </c>
      <c r="F2" s="50" t="s">
        <v>35</v>
      </c>
      <c r="G2" s="50" t="s">
        <v>36</v>
      </c>
      <c r="H2" s="49" t="s">
        <v>46</v>
      </c>
      <c r="I2" s="49" t="s">
        <v>49</v>
      </c>
      <c r="J2" s="49" t="s">
        <v>47</v>
      </c>
      <c r="K2" s="49" t="s">
        <v>50</v>
      </c>
      <c r="L2" s="49" t="s">
        <v>48</v>
      </c>
      <c r="M2" s="49" t="s">
        <v>65</v>
      </c>
      <c r="N2" s="49" t="s">
        <v>103</v>
      </c>
      <c r="O2" s="49" t="s">
        <v>67</v>
      </c>
      <c r="P2" s="49" t="s">
        <v>69</v>
      </c>
      <c r="Q2" s="83" t="s">
        <v>90</v>
      </c>
      <c r="R2" s="83" t="s">
        <v>36</v>
      </c>
      <c r="S2" s="83" t="s">
        <v>36</v>
      </c>
    </row>
    <row r="3" spans="1:19" s="5" customFormat="1" ht="11.25">
      <c r="A3" s="5" t="s">
        <v>52</v>
      </c>
      <c r="B3" s="51">
        <v>28781</v>
      </c>
      <c r="C3" s="52" t="s">
        <v>39</v>
      </c>
      <c r="D3" s="49" t="s">
        <v>42</v>
      </c>
      <c r="E3" s="53">
        <v>80000</v>
      </c>
      <c r="F3" s="54">
        <f>E3/340.75</f>
        <v>234.77622890682318</v>
      </c>
      <c r="G3" s="54">
        <f t="shared" ref="G3:G8" si="0">F3</f>
        <v>234.77622890682318</v>
      </c>
      <c r="H3" s="69">
        <v>0.33</v>
      </c>
      <c r="I3" s="70">
        <v>8.5000000000000006E-2</v>
      </c>
      <c r="J3" s="70">
        <v>8.5000000000000006E-2</v>
      </c>
      <c r="K3" s="72">
        <v>0.5</v>
      </c>
      <c r="L3" s="74"/>
      <c r="M3" s="74"/>
      <c r="N3" s="75"/>
      <c r="O3" s="47"/>
      <c r="P3" s="47"/>
      <c r="Q3" s="49"/>
      <c r="R3" s="49"/>
    </row>
    <row r="4" spans="1:19" s="5" customFormat="1" ht="11.25">
      <c r="A4" s="56" t="s">
        <v>40</v>
      </c>
      <c r="B4" s="51">
        <v>29224</v>
      </c>
      <c r="C4" s="52" t="s">
        <v>53</v>
      </c>
      <c r="D4" s="49" t="s">
        <v>54</v>
      </c>
      <c r="E4" s="58">
        <v>80000</v>
      </c>
      <c r="F4" s="54">
        <f>E4/340.75</f>
        <v>234.77622890682318</v>
      </c>
      <c r="G4" s="54">
        <f t="shared" si="0"/>
        <v>234.77622890682318</v>
      </c>
      <c r="H4" s="69">
        <v>0.33</v>
      </c>
      <c r="I4" s="70">
        <v>8.5000000000000006E-2</v>
      </c>
      <c r="J4" s="70">
        <v>8.5000000000000006E-2</v>
      </c>
      <c r="K4" s="74"/>
      <c r="L4" s="72">
        <v>0.5</v>
      </c>
      <c r="M4" s="74"/>
      <c r="N4" s="75"/>
      <c r="O4" s="47"/>
      <c r="P4" s="47"/>
      <c r="Q4" s="49"/>
      <c r="R4" s="49"/>
      <c r="S4" s="60"/>
    </row>
    <row r="5" spans="1:19" s="5" customFormat="1" ht="11.25">
      <c r="A5" s="56" t="s">
        <v>40</v>
      </c>
      <c r="B5" s="51">
        <v>29242</v>
      </c>
      <c r="C5" s="52" t="s">
        <v>41</v>
      </c>
      <c r="D5" s="49" t="s">
        <v>38</v>
      </c>
      <c r="E5" s="58">
        <v>80000</v>
      </c>
      <c r="F5" s="54">
        <f>E5/340.75</f>
        <v>234.77622890682318</v>
      </c>
      <c r="G5" s="54">
        <f t="shared" si="0"/>
        <v>234.77622890682318</v>
      </c>
      <c r="H5" s="72">
        <v>0.66</v>
      </c>
      <c r="I5" s="55">
        <v>0.17</v>
      </c>
      <c r="J5" s="55">
        <v>0.17</v>
      </c>
      <c r="K5" s="74"/>
      <c r="L5" s="74"/>
      <c r="M5" s="74"/>
      <c r="N5" s="75"/>
      <c r="O5" s="47"/>
      <c r="P5" s="47"/>
      <c r="Q5" s="49"/>
      <c r="R5" s="49"/>
      <c r="S5" s="60"/>
    </row>
    <row r="6" spans="1:19" s="5" customFormat="1" ht="11.25">
      <c r="A6" s="56" t="s">
        <v>56</v>
      </c>
      <c r="B6" s="51">
        <v>30601</v>
      </c>
      <c r="C6" s="52" t="s">
        <v>57</v>
      </c>
      <c r="D6" s="49" t="s">
        <v>38</v>
      </c>
      <c r="E6" s="58">
        <v>80000</v>
      </c>
      <c r="F6" s="54">
        <f>E6/340.75</f>
        <v>234.77622890682318</v>
      </c>
      <c r="G6" s="54">
        <f t="shared" si="0"/>
        <v>234.77622890682318</v>
      </c>
      <c r="H6" s="55">
        <v>0.11</v>
      </c>
      <c r="I6" s="55">
        <v>0.15</v>
      </c>
      <c r="J6" s="55">
        <v>0.15</v>
      </c>
      <c r="K6" s="74"/>
      <c r="L6" s="72" t="s">
        <v>55</v>
      </c>
      <c r="M6" s="74"/>
      <c r="N6" s="75"/>
      <c r="O6" s="47"/>
      <c r="P6" s="47"/>
      <c r="Q6" s="49"/>
      <c r="R6" s="49"/>
      <c r="S6" s="60"/>
    </row>
    <row r="7" spans="1:19" s="5" customFormat="1" ht="11.25">
      <c r="A7" s="56" t="s">
        <v>70</v>
      </c>
      <c r="B7" s="61">
        <v>33921</v>
      </c>
      <c r="C7" s="52" t="s">
        <v>64</v>
      </c>
      <c r="D7" s="49" t="s">
        <v>63</v>
      </c>
      <c r="E7" s="74"/>
      <c r="F7" s="59">
        <v>5869.41</v>
      </c>
      <c r="G7" s="59">
        <f t="shared" si="0"/>
        <v>5869.41</v>
      </c>
      <c r="H7" s="74"/>
      <c r="I7" s="55">
        <v>0.01</v>
      </c>
      <c r="J7" s="55">
        <v>0.01</v>
      </c>
      <c r="K7" s="75"/>
      <c r="L7" s="75"/>
      <c r="M7" s="72">
        <v>0.5</v>
      </c>
      <c r="N7" s="55">
        <v>0.1</v>
      </c>
      <c r="O7" s="55">
        <v>0.19</v>
      </c>
      <c r="P7" s="55">
        <v>0.19</v>
      </c>
      <c r="Q7" s="49"/>
      <c r="R7" s="49"/>
      <c r="S7" s="60"/>
    </row>
    <row r="8" spans="1:19" s="5" customFormat="1" ht="11.25">
      <c r="A8" s="56" t="s">
        <v>87</v>
      </c>
      <c r="B8" s="61">
        <v>37774</v>
      </c>
      <c r="C8" s="52" t="s">
        <v>86</v>
      </c>
      <c r="D8" s="49" t="s">
        <v>63</v>
      </c>
      <c r="E8" s="74"/>
      <c r="F8" s="59">
        <v>5869.41</v>
      </c>
      <c r="G8" s="59">
        <f t="shared" si="0"/>
        <v>5869.41</v>
      </c>
      <c r="H8" s="74"/>
      <c r="I8" s="74"/>
      <c r="J8" s="74"/>
      <c r="K8" s="74"/>
      <c r="L8" s="74"/>
      <c r="M8" s="72">
        <v>0.5</v>
      </c>
      <c r="N8" s="55">
        <v>0.1</v>
      </c>
      <c r="O8" s="55">
        <v>0.2</v>
      </c>
      <c r="P8" s="55">
        <v>0.2</v>
      </c>
    </row>
    <row r="9" spans="1:19" s="5" customFormat="1" ht="11.25">
      <c r="A9" s="56" t="s">
        <v>87</v>
      </c>
      <c r="B9" s="62">
        <v>38972</v>
      </c>
      <c r="C9" s="52" t="s">
        <v>88</v>
      </c>
      <c r="D9" s="49" t="s">
        <v>63</v>
      </c>
      <c r="F9" s="54"/>
      <c r="H9" s="74"/>
      <c r="I9" s="74"/>
      <c r="J9" s="74"/>
      <c r="K9" s="74"/>
      <c r="L9" s="74"/>
      <c r="M9" s="72">
        <v>0.5</v>
      </c>
      <c r="N9" s="55">
        <v>0.1</v>
      </c>
      <c r="O9" s="74"/>
      <c r="P9" s="74"/>
      <c r="Q9" s="55">
        <v>0.4</v>
      </c>
    </row>
    <row r="10" spans="1:19" s="5" customFormat="1" ht="11.25">
      <c r="A10" s="56"/>
      <c r="B10" s="62"/>
      <c r="C10" s="9"/>
      <c r="D10" s="49"/>
    </row>
    <row r="11" spans="1:19" s="5" customFormat="1" ht="11.25">
      <c r="B11" s="62"/>
      <c r="C11" s="9"/>
    </row>
    <row r="12" spans="1:19" s="63" customFormat="1" ht="11.25">
      <c r="B12" s="64"/>
      <c r="C12" s="65"/>
    </row>
    <row r="13" spans="1:19" s="5" customFormat="1">
      <c r="A13" s="56"/>
      <c r="B13" s="51"/>
      <c r="C13" s="57"/>
      <c r="D13" s="49"/>
      <c r="E13" s="108" t="s">
        <v>29</v>
      </c>
      <c r="F13" s="108"/>
      <c r="G13" s="108"/>
      <c r="H13" s="71" t="s">
        <v>30</v>
      </c>
      <c r="I13" s="49" t="s">
        <v>31</v>
      </c>
      <c r="J13" s="92" t="s">
        <v>30</v>
      </c>
      <c r="K13" s="49" t="s">
        <v>32</v>
      </c>
      <c r="L13" s="49" t="s">
        <v>33</v>
      </c>
      <c r="M13" s="49" t="s">
        <v>43</v>
      </c>
      <c r="N13" s="49" t="s">
        <v>44</v>
      </c>
      <c r="O13" s="49" t="s">
        <v>45</v>
      </c>
      <c r="P13" s="49" t="s">
        <v>66</v>
      </c>
      <c r="Q13" s="49" t="s">
        <v>68</v>
      </c>
      <c r="R13" s="49"/>
      <c r="S13" s="46"/>
    </row>
    <row r="14" spans="1:19" s="5" customFormat="1" ht="11.25">
      <c r="A14" s="56"/>
      <c r="B14" s="51"/>
      <c r="C14" s="57"/>
      <c r="D14" s="49"/>
      <c r="E14" s="84" t="s">
        <v>34</v>
      </c>
      <c r="F14" s="84" t="s">
        <v>35</v>
      </c>
      <c r="G14" s="84" t="s">
        <v>36</v>
      </c>
      <c r="H14" s="71" t="s">
        <v>65</v>
      </c>
      <c r="I14" s="49" t="s">
        <v>103</v>
      </c>
      <c r="J14" s="92" t="s">
        <v>65</v>
      </c>
      <c r="K14" s="49" t="s">
        <v>67</v>
      </c>
      <c r="L14" s="49" t="s">
        <v>69</v>
      </c>
      <c r="M14" s="84" t="s">
        <v>90</v>
      </c>
      <c r="N14" s="84" t="s">
        <v>128</v>
      </c>
      <c r="O14" s="49" t="s">
        <v>130</v>
      </c>
      <c r="P14" s="49"/>
      <c r="Q14" s="84"/>
      <c r="R14" s="84" t="s">
        <v>36</v>
      </c>
      <c r="S14" s="84" t="s">
        <v>36</v>
      </c>
    </row>
    <row r="15" spans="1:19" s="5" customFormat="1" ht="11.25">
      <c r="A15" s="56" t="s">
        <v>104</v>
      </c>
      <c r="B15" s="51">
        <v>32020</v>
      </c>
      <c r="C15" s="90" t="s">
        <v>108</v>
      </c>
      <c r="D15" s="89" t="s">
        <v>102</v>
      </c>
      <c r="E15" s="9">
        <v>4000000</v>
      </c>
      <c r="F15" s="73">
        <f t="shared" ref="F15:F23" si="1">E15/340.75</f>
        <v>11738.81144534116</v>
      </c>
      <c r="G15" s="93">
        <f t="shared" ref="G15:G22" si="2">F15</f>
        <v>11738.81144534116</v>
      </c>
      <c r="H15" s="85" t="s">
        <v>111</v>
      </c>
      <c r="I15" s="5" t="s">
        <v>110</v>
      </c>
      <c r="J15" s="91" t="s">
        <v>105</v>
      </c>
      <c r="K15" s="5" t="s">
        <v>109</v>
      </c>
      <c r="L15" s="5" t="s">
        <v>109</v>
      </c>
    </row>
    <row r="16" spans="1:19" s="5" customFormat="1" ht="11.25">
      <c r="A16" s="56" t="s">
        <v>107</v>
      </c>
      <c r="B16" s="61">
        <v>32870</v>
      </c>
      <c r="C16" s="90" t="s">
        <v>115</v>
      </c>
      <c r="D16" s="89" t="s">
        <v>102</v>
      </c>
      <c r="E16" s="9">
        <v>20000000</v>
      </c>
      <c r="F16" s="73">
        <f t="shared" si="1"/>
        <v>58694.057226705794</v>
      </c>
      <c r="G16" s="93">
        <f t="shared" si="2"/>
        <v>58694.057226705794</v>
      </c>
      <c r="H16" s="85" t="s">
        <v>112</v>
      </c>
      <c r="I16" s="5" t="s">
        <v>113</v>
      </c>
      <c r="J16" s="95"/>
      <c r="K16" s="5" t="s">
        <v>114</v>
      </c>
      <c r="L16" s="5" t="s">
        <v>114</v>
      </c>
    </row>
    <row r="17" spans="1:15" s="5" customFormat="1" ht="11.25">
      <c r="A17" s="56" t="s">
        <v>107</v>
      </c>
      <c r="B17" s="62">
        <v>33998</v>
      </c>
      <c r="C17" s="90" t="s">
        <v>116</v>
      </c>
      <c r="D17" s="89" t="s">
        <v>102</v>
      </c>
      <c r="E17" s="9">
        <v>20000000</v>
      </c>
      <c r="F17" s="73">
        <f t="shared" ref="F17" si="3">E17/340.75</f>
        <v>58694.057226705794</v>
      </c>
      <c r="G17" s="93">
        <f t="shared" si="2"/>
        <v>58694.057226705794</v>
      </c>
      <c r="H17" s="85" t="s">
        <v>112</v>
      </c>
      <c r="I17" s="5" t="s">
        <v>113</v>
      </c>
      <c r="J17" s="95"/>
      <c r="K17" s="5" t="s">
        <v>114</v>
      </c>
      <c r="L17" s="5" t="s">
        <v>114</v>
      </c>
    </row>
    <row r="18" spans="1:15" s="5" customFormat="1" ht="11.25">
      <c r="A18" s="56" t="s">
        <v>117</v>
      </c>
      <c r="B18" s="62">
        <v>35651</v>
      </c>
      <c r="C18" s="90" t="s">
        <v>118</v>
      </c>
      <c r="D18" s="89" t="s">
        <v>102</v>
      </c>
      <c r="E18" s="9">
        <v>20000000</v>
      </c>
      <c r="F18" s="73">
        <f t="shared" ref="F18" si="4">E18/340.75</f>
        <v>58694.057226705794</v>
      </c>
      <c r="G18" s="93">
        <f t="shared" si="2"/>
        <v>58694.057226705794</v>
      </c>
      <c r="H18" s="85" t="s">
        <v>112</v>
      </c>
      <c r="I18" s="5" t="s">
        <v>113</v>
      </c>
      <c r="J18" s="95"/>
      <c r="K18" s="5" t="s">
        <v>114</v>
      </c>
      <c r="L18" s="5" t="s">
        <v>114</v>
      </c>
    </row>
    <row r="19" spans="1:15" s="5" customFormat="1" ht="11.25">
      <c r="A19" s="56" t="s">
        <v>107</v>
      </c>
      <c r="B19" s="62">
        <v>36055</v>
      </c>
      <c r="C19" s="90" t="s">
        <v>123</v>
      </c>
      <c r="D19" s="89" t="s">
        <v>102</v>
      </c>
      <c r="E19" s="9">
        <v>22000000</v>
      </c>
      <c r="F19" s="73">
        <f t="shared" si="1"/>
        <v>64563.462949376379</v>
      </c>
      <c r="G19" s="93">
        <f t="shared" si="2"/>
        <v>64563.462949376379</v>
      </c>
      <c r="H19" s="85" t="s">
        <v>120</v>
      </c>
      <c r="I19" s="5" t="s">
        <v>122</v>
      </c>
      <c r="J19" s="95"/>
      <c r="K19" s="5" t="s">
        <v>121</v>
      </c>
      <c r="L19" s="5" t="s">
        <v>121</v>
      </c>
    </row>
    <row r="20" spans="1:15" s="5" customFormat="1" ht="11.25">
      <c r="A20" s="56" t="s">
        <v>107</v>
      </c>
      <c r="B20" s="62">
        <v>37260</v>
      </c>
      <c r="C20" s="90" t="s">
        <v>127</v>
      </c>
      <c r="D20" s="89" t="s">
        <v>102</v>
      </c>
      <c r="E20" s="9">
        <v>106000000</v>
      </c>
      <c r="F20" s="73">
        <f t="shared" ref="F20" si="5">E20/340.75</f>
        <v>311078.50330154074</v>
      </c>
      <c r="G20" s="93">
        <f t="shared" si="2"/>
        <v>311078.50330154074</v>
      </c>
      <c r="H20" s="85" t="s">
        <v>124</v>
      </c>
      <c r="I20" s="5" t="s">
        <v>126</v>
      </c>
      <c r="J20" s="95"/>
      <c r="K20" s="5" t="s">
        <v>125</v>
      </c>
      <c r="L20" s="5" t="s">
        <v>125</v>
      </c>
    </row>
    <row r="21" spans="1:15" s="5" customFormat="1" ht="11.25">
      <c r="A21" s="56" t="s">
        <v>107</v>
      </c>
      <c r="B21" s="62">
        <v>37497</v>
      </c>
      <c r="C21" s="90" t="s">
        <v>129</v>
      </c>
      <c r="D21" s="89" t="s">
        <v>102</v>
      </c>
      <c r="E21" s="94"/>
      <c r="F21" s="73">
        <v>311078.5</v>
      </c>
      <c r="G21" s="93">
        <f t="shared" si="2"/>
        <v>311078.5</v>
      </c>
      <c r="H21" s="85" t="s">
        <v>124</v>
      </c>
      <c r="I21" s="5" t="s">
        <v>126</v>
      </c>
      <c r="J21" s="95"/>
      <c r="K21" s="5" t="s">
        <v>125</v>
      </c>
      <c r="L21" s="5" t="s">
        <v>125</v>
      </c>
    </row>
    <row r="22" spans="1:15" s="5" customFormat="1" ht="11.25">
      <c r="A22" s="56" t="s">
        <v>131</v>
      </c>
      <c r="B22" s="62">
        <v>40513</v>
      </c>
      <c r="C22" s="90" t="s">
        <v>119</v>
      </c>
      <c r="D22" s="89" t="s">
        <v>102</v>
      </c>
      <c r="E22" s="94"/>
      <c r="F22" s="73">
        <v>311078.5</v>
      </c>
      <c r="G22" s="93">
        <f t="shared" si="2"/>
        <v>311078.5</v>
      </c>
      <c r="H22" s="95"/>
      <c r="I22" s="95"/>
      <c r="J22" s="95"/>
      <c r="K22" s="95"/>
      <c r="L22" s="5" t="s">
        <v>125</v>
      </c>
      <c r="M22" s="85" t="s">
        <v>132</v>
      </c>
      <c r="N22" s="56" t="s">
        <v>132</v>
      </c>
      <c r="O22" s="5" t="s">
        <v>133</v>
      </c>
    </row>
    <row r="23" spans="1:15" s="5" customFormat="1" ht="11.25">
      <c r="A23" s="56"/>
      <c r="B23" s="62"/>
      <c r="C23" s="9"/>
      <c r="D23" s="49"/>
      <c r="E23" s="9"/>
      <c r="F23" s="73">
        <f t="shared" si="1"/>
        <v>0</v>
      </c>
    </row>
    <row r="24" spans="1:15" s="5" customFormat="1" ht="11.25">
      <c r="A24" s="56"/>
      <c r="B24" s="62"/>
      <c r="C24" s="9"/>
      <c r="D24" s="9"/>
      <c r="E24" s="9"/>
      <c r="F24" s="73"/>
      <c r="J24" s="91" t="s">
        <v>106</v>
      </c>
    </row>
    <row r="25" spans="1:15" s="5" customFormat="1" ht="11.25">
      <c r="A25" s="56"/>
      <c r="B25" s="62"/>
      <c r="C25" s="9"/>
      <c r="D25" s="49"/>
      <c r="E25" s="9"/>
      <c r="F25" s="73"/>
    </row>
    <row r="26" spans="1:15" s="5" customFormat="1" ht="11.25">
      <c r="A26" s="56"/>
      <c r="B26" s="62"/>
      <c r="C26" s="9"/>
      <c r="D26" s="49"/>
      <c r="E26" s="9"/>
      <c r="F26" s="73"/>
    </row>
    <row r="27" spans="1:15" s="5" customFormat="1" ht="11.25">
      <c r="A27" s="56"/>
      <c r="B27" s="62"/>
      <c r="C27" s="9"/>
      <c r="D27" s="49"/>
      <c r="E27" s="9"/>
      <c r="F27" s="73"/>
    </row>
    <row r="28" spans="1:15" s="5" customFormat="1" ht="11.25">
      <c r="A28" s="56"/>
      <c r="B28" s="62"/>
      <c r="C28" s="9"/>
      <c r="D28" s="49"/>
      <c r="E28" s="9"/>
      <c r="F28" s="73"/>
    </row>
    <row r="29" spans="1:15" s="5" customFormat="1" ht="11.25">
      <c r="A29" s="56"/>
      <c r="B29" s="62"/>
      <c r="C29" s="9"/>
      <c r="D29" s="49"/>
      <c r="F29" s="73"/>
    </row>
    <row r="30" spans="1:15" s="5" customFormat="1" ht="11.25">
      <c r="A30" s="56"/>
      <c r="B30" s="62"/>
      <c r="C30" s="9"/>
      <c r="D30" s="49"/>
      <c r="F30" s="73"/>
    </row>
    <row r="31" spans="1:15" s="5" customFormat="1" ht="11.25">
      <c r="A31" s="56"/>
      <c r="B31" s="62"/>
      <c r="C31" s="9"/>
      <c r="D31" s="49"/>
      <c r="F31" s="73"/>
    </row>
    <row r="32" spans="1:15" s="5" customFormat="1" ht="11.25">
      <c r="A32" s="56"/>
      <c r="B32" s="62"/>
      <c r="C32" s="9"/>
      <c r="D32" s="49"/>
      <c r="F32" s="73"/>
    </row>
    <row r="33" spans="1:4" s="5" customFormat="1" ht="11.25">
      <c r="A33" s="56"/>
      <c r="B33" s="62"/>
      <c r="C33" s="9"/>
      <c r="D33" s="49"/>
    </row>
    <row r="34" spans="1:4" s="5" customFormat="1" ht="11.25">
      <c r="A34" s="56"/>
      <c r="B34" s="62"/>
      <c r="C34" s="9"/>
      <c r="D34" s="49"/>
    </row>
    <row r="35" spans="1:4" s="5" customFormat="1" ht="11.25">
      <c r="A35" s="56"/>
      <c r="B35" s="62"/>
      <c r="C35" s="9"/>
      <c r="D35" s="49"/>
    </row>
    <row r="36" spans="1:4" s="5" customFormat="1" ht="11.25">
      <c r="A36" s="56"/>
      <c r="B36" s="62"/>
      <c r="C36" s="9"/>
      <c r="D36" s="49"/>
    </row>
    <row r="37" spans="1:4" s="5" customFormat="1" ht="11.25">
      <c r="A37" s="56"/>
      <c r="B37" s="62"/>
      <c r="C37" s="9"/>
      <c r="D37" s="49"/>
    </row>
    <row r="38" spans="1:4" s="5" customFormat="1" ht="11.25">
      <c r="A38" s="56"/>
      <c r="B38" s="62"/>
      <c r="C38" s="9"/>
      <c r="D38" s="49"/>
    </row>
    <row r="39" spans="1:4" s="5" customFormat="1" ht="11.25">
      <c r="B39" s="9"/>
      <c r="C39" s="9"/>
    </row>
    <row r="40" spans="1:4" s="5" customFormat="1" ht="11.25">
      <c r="B40" s="9"/>
      <c r="C40" s="9"/>
    </row>
    <row r="41" spans="1:4">
      <c r="D41" s="5"/>
    </row>
  </sheetData>
  <mergeCells count="5">
    <mergeCell ref="B1:B2"/>
    <mergeCell ref="C1:C2"/>
    <mergeCell ref="D1:D2"/>
    <mergeCell ref="E1:G1"/>
    <mergeCell ref="E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219-</vt:lpstr>
      <vt:lpstr>νταμαρι</vt:lpstr>
      <vt:lpstr>εταιρια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2026-07-18T08:27:56Z</dcterms:modified>
</cp:coreProperties>
</file>