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24" sheetId="1" r:id="rId1"/>
  </sheets>
  <calcPr calcId="125725"/>
</workbook>
</file>

<file path=xl/calcChain.xml><?xml version="1.0" encoding="utf-8"?>
<calcChain xmlns="http://schemas.openxmlformats.org/spreadsheetml/2006/main">
  <c r="E26" i="1"/>
  <c r="C57" s="1"/>
  <c r="C56"/>
  <c r="E13"/>
  <c r="O47" l="1"/>
  <c r="N47"/>
  <c r="M47"/>
  <c r="K47"/>
  <c r="J47"/>
  <c r="I47"/>
  <c r="C53"/>
  <c r="D53"/>
  <c r="E47"/>
  <c r="D54" l="1"/>
  <c r="H53"/>
  <c r="G53"/>
  <c r="F53"/>
  <c r="E53"/>
  <c r="D18" l="1"/>
</calcChain>
</file>

<file path=xl/sharedStrings.xml><?xml version="1.0" encoding="utf-8"?>
<sst xmlns="http://schemas.openxmlformats.org/spreadsheetml/2006/main" count="145" uniqueCount="79">
  <si>
    <t>συμβόλαια</t>
  </si>
  <si>
    <t>ποσό</t>
  </si>
  <si>
    <t>απαίτηση</t>
  </si>
  <si>
    <t>χρέωσε</t>
  </si>
  <si>
    <t>έπρεπε</t>
  </si>
  <si>
    <t>1ο</t>
  </si>
  <si>
    <t>2ο</t>
  </si>
  <si>
    <t>4ο</t>
  </si>
  <si>
    <t>5ο</t>
  </si>
  <si>
    <t>6ο</t>
  </si>
  <si>
    <t>μαμά</t>
  </si>
  <si>
    <t>παππούς</t>
  </si>
  <si>
    <t>νταμάρια</t>
  </si>
  <si>
    <t>διαφυγόντα κ-15-17</t>
  </si>
  <si>
    <t>3ο</t>
  </si>
  <si>
    <t>7ο</t>
  </si>
  <si>
    <t>8ο</t>
  </si>
  <si>
    <t>9ο</t>
  </si>
  <si>
    <t>10ο</t>
  </si>
  <si>
    <t>11ο</t>
  </si>
  <si>
    <t>εταιρείες</t>
  </si>
  <si>
    <t>διαφυγών φόρος εισοδήματος</t>
  </si>
  <si>
    <t>διαφυγόντα ταμεία</t>
  </si>
  <si>
    <t>διαφυγών-ΦΠΑ</t>
  </si>
  <si>
    <t>μίσθωσης ΠΑΡΑΤΑΣΗ</t>
  </si>
  <si>
    <t>μίσθωση</t>
  </si>
  <si>
    <t>αρχικήΟφειλή</t>
  </si>
  <si>
    <t>ΑΝ όχι σε καθεστώς ΤΟΓΚΑΣ ή ΔΟΛΟΥ</t>
  </si>
  <si>
    <t>υποχρεωτικά</t>
  </si>
  <si>
    <t>ηθικώς πρέπει</t>
  </si>
  <si>
    <t>καθεστώς πληρωμής κ-15-17 από ΑΓΑΠΕ</t>
  </si>
  <si>
    <t>ΜΕΤΑΓΡΑΦΕΣ</t>
  </si>
  <si>
    <t>αγορά</t>
  </si>
  <si>
    <t>γκαραζ χρήση ΠΑΡΑΧΩΡΗΣΗ</t>
  </si>
  <si>
    <t>πώληση [44.020,54€</t>
  </si>
  <si>
    <t>ΣΥΝΟΛΟΝ</t>
  </si>
  <si>
    <t>οριζόντιος ΣΥΣΤΑΣΗ</t>
  </si>
  <si>
    <t>ΑΕ σύστασης ΣΥΜΠΛΗΡΩΣΗ [ + 12 πολλαπλές</t>
  </si>
  <si>
    <t>μίσθωση νταμάρι ΠΑΡΑΤΑΣΗ [+ 7 πολλαπλές</t>
  </si>
  <si>
    <t>μίσθωση νταμάρι ΠΑΡΑΤΑΣΗ [ + 12 πολλαπλές</t>
  </si>
  <si>
    <t>καθεστώς πληρωμής κ-15-17 από παππού</t>
  </si>
  <si>
    <t>ΔΕΝ έχω</t>
  </si>
  <si>
    <t>&amp; 53-αα22</t>
  </si>
  <si>
    <t>κ-15σεΟΡΟΥΣ1971</t>
  </si>
  <si>
    <t>λογίζονται στην 219-30</t>
  </si>
  <si>
    <t>12ο</t>
  </si>
  <si>
    <t>13ο</t>
  </si>
  <si>
    <t>14ο</t>
  </si>
  <si>
    <t>15ο</t>
  </si>
  <si>
    <t>16ο</t>
  </si>
  <si>
    <t>17ο</t>
  </si>
  <si>
    <t>18ο</t>
  </si>
  <si>
    <t>19ο</t>
  </si>
  <si>
    <t>20ο</t>
  </si>
  <si>
    <t>τ-379///αα-12</t>
  </si>
  <si>
    <t>;;;???</t>
  </si>
  <si>
    <t>επόμενες πράξεις ΑΛΛΟΥ</t>
  </si>
  <si>
    <t>το 1994</t>
  </si>
  <si>
    <t>αγορά [= 1.625.000δρχ</t>
  </si>
  <si>
    <t xml:space="preserve">αγορά [= </t>
  </si>
  <si>
    <t>έπρεπεΝΑχρεώσει</t>
  </si>
  <si>
    <t>αρχικής μίσθωσης ΣΥΜΠΛΗΡΩΣΗ [ + 6 πολλαπλές</t>
  </si>
  <si>
    <t>μίσθωσης ΠΑΡΑΤΑΣΗ [ + 8 πολλαπλές</t>
  </si>
  <si>
    <t>μίσθωσης ΠΑΡΑΤΑΣΗ [ +  9 πολλαπλές</t>
  </si>
  <si>
    <t>μίσθωσης ΠΑΡΑΤΑΣΗ [ + 10 πολλαπλές</t>
  </si>
  <si>
    <t xml:space="preserve">ΈΕ σύστασης ΣΥΜΠΛΗΡΩΣΗ </t>
  </si>
  <si>
    <t>ΕΕ ιδΣυμφ 1' ΕΠΙΚΑΙΡΟΠΟΙΗΣΗ</t>
  </si>
  <si>
    <t>ΕΕ ιδΣυμφ 2' ΕΠΙΚΑΙΡΟΠΟΙΗΣΗ</t>
  </si>
  <si>
    <t>μίσθωσης ….χ Λιμένας -΄΄...''  ΠΑΡΑΤΑΣΗ 40έτη</t>
  </si>
  <si>
    <t>μίσθωσης ….καπ Παναγία -''….''  ΠΑΡΑΤΑΣΗ 15έτη</t>
  </si>
  <si>
    <t>μίσθωσης Λιμένας -''….''  ΠΑΡΑΤΑΣΗ 3έτη</t>
  </si>
  <si>
    <t>μίσθωσης Λιμένας -''….''  ΠΑΡΑΤΑΣΗ 15έτη</t>
  </si>
  <si>
    <t>πώλησης …. ΔΙΟΡΘΩΣΗ [ + 1 πολλαπλή</t>
  </si>
  <si>
    <t>πώλησης …. μερική ΕΞΟΦΛΗΣΗ</t>
  </si>
  <si>
    <t>πώλησης …. ΕΞΟΦΛΗΣΗ</t>
  </si>
  <si>
    <t>πώλησης ….. ΕΞΟΦΛΗΣΗ</t>
  </si>
  <si>
    <t>μίσθωσης αρχικής &amp; παρατάσεων ΣΥΜΠΛΗΡΩΣΗ [ + 24 πολλαπλές</t>
  </si>
  <si>
    <t>μίσθωσης ΠΑΡΑΤΑΣΗ [ + 9 πολλαπλές</t>
  </si>
  <si>
    <t>μετατροπή ΑΕ σε ΙΚΕ [ + 4 πολλαπλές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</si>
</sst>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9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0"/>
      <color theme="1"/>
      <name val="Arial"/>
      <family val="2"/>
      <charset val="161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b/>
      <sz val="10"/>
      <color rgb="FFFF0000"/>
      <name val="Arial"/>
      <family val="2"/>
      <charset val="161"/>
    </font>
    <font>
      <sz val="8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b/>
      <sz val="12"/>
      <color theme="1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sz val="12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sz val="10"/>
      <color rgb="FFFF0000"/>
      <name val="Arial"/>
      <family val="2"/>
      <charset val="161"/>
    </font>
    <font>
      <u/>
      <sz val="8"/>
      <color rgb="FFFF0000"/>
      <name val="Arial"/>
      <family val="2"/>
      <charset val="161"/>
    </font>
    <font>
      <sz val="9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5">
    <xf numFmtId="0" fontId="0" fillId="0" borderId="0" xfId="0"/>
    <xf numFmtId="43" fontId="2" fillId="0" borderId="0" xfId="0" applyNumberFormat="1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/>
    <xf numFmtId="164" fontId="4" fillId="0" borderId="0" xfId="1" applyNumberFormat="1" applyFo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164" fontId="2" fillId="0" borderId="0" xfId="1" applyNumberFormat="1" applyFont="1" applyFill="1"/>
    <xf numFmtId="14" fontId="2" fillId="0" borderId="0" xfId="1" applyNumberFormat="1" applyFont="1" applyFill="1" applyAlignment="1"/>
    <xf numFmtId="164" fontId="5" fillId="0" borderId="0" xfId="1" applyNumberFormat="1" applyFont="1" applyFill="1" applyAlignment="1"/>
    <xf numFmtId="164" fontId="6" fillId="0" borderId="0" xfId="1" applyNumberFormat="1" applyFont="1" applyFill="1" applyAlignment="1">
      <alignment horizontal="left"/>
    </xf>
    <xf numFmtId="14" fontId="6" fillId="0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4" fontId="2" fillId="0" borderId="0" xfId="0" applyNumberFormat="1" applyFont="1" applyFill="1" applyAlignment="1"/>
    <xf numFmtId="0" fontId="2" fillId="0" borderId="0" xfId="0" applyFont="1" applyFill="1" applyBorder="1" applyAlignment="1"/>
    <xf numFmtId="14" fontId="2" fillId="0" borderId="0" xfId="1" applyNumberFormat="1" applyFont="1" applyFill="1"/>
    <xf numFmtId="43" fontId="2" fillId="0" borderId="0" xfId="1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Font="1" applyFill="1" applyBorder="1" applyAlignment="1">
      <alignment horizontal="center" vertical="center"/>
    </xf>
    <xf numFmtId="43" fontId="2" fillId="0" borderId="0" xfId="1" applyFont="1" applyFill="1"/>
    <xf numFmtId="43" fontId="4" fillId="0" borderId="0" xfId="1" applyFont="1"/>
    <xf numFmtId="0" fontId="8" fillId="0" borderId="0" xfId="0" applyFont="1"/>
    <xf numFmtId="0" fontId="2" fillId="5" borderId="0" xfId="0" applyFont="1" applyFill="1"/>
    <xf numFmtId="14" fontId="2" fillId="5" borderId="0" xfId="1" applyNumberFormat="1" applyFont="1" applyFill="1" applyAlignment="1"/>
    <xf numFmtId="0" fontId="8" fillId="0" borderId="0" xfId="0" applyFont="1" applyFill="1" applyAlignment="1"/>
    <xf numFmtId="164" fontId="2" fillId="0" borderId="0" xfId="1" applyNumberFormat="1" applyFont="1" applyFill="1" applyAlignment="1">
      <alignment horizontal="right"/>
    </xf>
    <xf numFmtId="0" fontId="8" fillId="0" borderId="0" xfId="0" applyFont="1" applyFill="1"/>
    <xf numFmtId="0" fontId="0" fillId="0" borderId="0" xfId="0" applyFill="1"/>
    <xf numFmtId="164" fontId="0" fillId="0" borderId="0" xfId="1" applyNumberFormat="1" applyFont="1" applyFill="1"/>
    <xf numFmtId="164" fontId="11" fillId="0" borderId="0" xfId="0" applyNumberFormat="1" applyFont="1" applyFill="1"/>
    <xf numFmtId="0" fontId="12" fillId="0" borderId="0" xfId="0" applyFont="1" applyAlignment="1"/>
    <xf numFmtId="0" fontId="0" fillId="0" borderId="0" xfId="0" applyAlignment="1"/>
    <xf numFmtId="0" fontId="10" fillId="5" borderId="0" xfId="0" applyFont="1" applyFill="1"/>
    <xf numFmtId="14" fontId="13" fillId="0" borderId="0" xfId="2" applyNumberFormat="1" applyFont="1"/>
    <xf numFmtId="164" fontId="14" fillId="5" borderId="0" xfId="1" applyNumberFormat="1" applyFont="1" applyFill="1" applyAlignment="1">
      <alignment horizontal="left"/>
    </xf>
    <xf numFmtId="43" fontId="0" fillId="0" borderId="0" xfId="1" applyFont="1" applyFill="1"/>
    <xf numFmtId="0" fontId="0" fillId="4" borderId="0" xfId="0" applyFill="1"/>
    <xf numFmtId="14" fontId="9" fillId="0" borderId="0" xfId="0" applyNumberFormat="1" applyFont="1" applyFill="1"/>
    <xf numFmtId="0" fontId="8" fillId="2" borderId="0" xfId="0" applyFont="1" applyFill="1"/>
    <xf numFmtId="14" fontId="15" fillId="0" borderId="0" xfId="0" applyNumberFormat="1" applyFont="1" applyFill="1"/>
    <xf numFmtId="43" fontId="0" fillId="4" borderId="0" xfId="1" applyFont="1" applyFill="1"/>
    <xf numFmtId="164" fontId="0" fillId="4" borderId="0" xfId="1" applyNumberFormat="1" applyFont="1" applyFill="1"/>
    <xf numFmtId="14" fontId="14" fillId="0" borderId="0" xfId="0" applyNumberFormat="1" applyFont="1" applyFill="1"/>
    <xf numFmtId="164" fontId="11" fillId="5" borderId="0" xfId="0" applyNumberFormat="1" applyFont="1" applyFill="1"/>
    <xf numFmtId="164" fontId="0" fillId="5" borderId="0" xfId="0" applyNumberFormat="1" applyFill="1"/>
    <xf numFmtId="43" fontId="10" fillId="0" borderId="0" xfId="0" applyNumberFormat="1" applyFont="1" applyFill="1"/>
    <xf numFmtId="0" fontId="10" fillId="0" borderId="0" xfId="0" applyFont="1"/>
    <xf numFmtId="164" fontId="10" fillId="0" borderId="0" xfId="1" applyNumberFormat="1" applyFont="1"/>
    <xf numFmtId="14" fontId="8" fillId="0" borderId="0" xfId="1" applyNumberFormat="1" applyFont="1" applyFill="1" applyAlignment="1"/>
    <xf numFmtId="164" fontId="5" fillId="2" borderId="0" xfId="1" applyNumberFormat="1" applyFont="1" applyFill="1" applyAlignment="1"/>
    <xf numFmtId="14" fontId="2" fillId="0" borderId="0" xfId="0" applyNumberFormat="1" applyFont="1" applyFill="1" applyAlignment="1">
      <alignment horizontal="center"/>
    </xf>
    <xf numFmtId="164" fontId="5" fillId="5" borderId="0" xfId="1" applyNumberFormat="1" applyFont="1" applyFill="1" applyAlignment="1"/>
    <xf numFmtId="14" fontId="2" fillId="5" borderId="0" xfId="0" applyNumberFormat="1" applyFont="1" applyFill="1" applyAlignment="1"/>
    <xf numFmtId="0" fontId="2" fillId="6" borderId="0" xfId="0" applyFont="1" applyFill="1"/>
    <xf numFmtId="164" fontId="5" fillId="6" borderId="0" xfId="1" applyNumberFormat="1" applyFont="1" applyFill="1" applyAlignment="1"/>
    <xf numFmtId="43" fontId="7" fillId="0" borderId="0" xfId="1" applyNumberFormat="1" applyFont="1" applyFill="1"/>
    <xf numFmtId="14" fontId="2" fillId="0" borderId="0" xfId="0" applyNumberFormat="1" applyFont="1"/>
    <xf numFmtId="0" fontId="16" fillId="0" borderId="0" xfId="0" applyFont="1" applyAlignment="1">
      <alignment horizontal="center"/>
    </xf>
    <xf numFmtId="0" fontId="17" fillId="0" borderId="0" xfId="0" applyFont="1" applyFill="1"/>
    <xf numFmtId="14" fontId="2" fillId="2" borderId="0" xfId="0" applyNumberFormat="1" applyFont="1" applyFill="1" applyAlignment="1"/>
    <xf numFmtId="0" fontId="2" fillId="2" borderId="0" xfId="0" applyFont="1" applyFill="1"/>
    <xf numFmtId="164" fontId="14" fillId="2" borderId="0" xfId="1" applyNumberFormat="1" applyFont="1" applyFill="1" applyAlignment="1">
      <alignment horizontal="left"/>
    </xf>
    <xf numFmtId="14" fontId="2" fillId="2" borderId="0" xfId="1" applyNumberFormat="1" applyFont="1" applyFill="1" applyAlignment="1"/>
    <xf numFmtId="14" fontId="2" fillId="2" borderId="0" xfId="0" applyNumberFormat="1" applyFont="1" applyFill="1" applyAlignment="1">
      <alignment horizontal="center"/>
    </xf>
    <xf numFmtId="43" fontId="0" fillId="2" borderId="0" xfId="1" applyFont="1" applyFill="1"/>
    <xf numFmtId="164" fontId="0" fillId="2" borderId="0" xfId="1" applyNumberFormat="1" applyFont="1" applyFill="1"/>
    <xf numFmtId="0" fontId="0" fillId="2" borderId="0" xfId="0" applyFill="1"/>
    <xf numFmtId="43" fontId="2" fillId="0" borderId="0" xfId="1" applyFont="1" applyAlignment="1">
      <alignment horizontal="right"/>
    </xf>
    <xf numFmtId="0" fontId="0" fillId="0" borderId="0" xfId="0" applyFill="1" applyAlignment="1">
      <alignment horizontal="right"/>
    </xf>
    <xf numFmtId="164" fontId="6" fillId="5" borderId="0" xfId="1" applyNumberFormat="1" applyFont="1" applyFill="1" applyAlignment="1">
      <alignment horizontal="left"/>
    </xf>
    <xf numFmtId="43" fontId="7" fillId="0" borderId="0" xfId="1" applyFont="1" applyFill="1"/>
    <xf numFmtId="0" fontId="8" fillId="6" borderId="0" xfId="0" applyFont="1" applyFill="1"/>
    <xf numFmtId="164" fontId="8" fillId="0" borderId="0" xfId="1" applyNumberFormat="1" applyFont="1" applyAlignment="1">
      <alignment horizontal="center"/>
    </xf>
    <xf numFmtId="14" fontId="8" fillId="3" borderId="0" xfId="1" applyNumberFormat="1" applyFont="1" applyFill="1" applyAlignment="1"/>
    <xf numFmtId="14" fontId="8" fillId="3" borderId="0" xfId="1" applyNumberFormat="1" applyFont="1" applyFill="1"/>
    <xf numFmtId="164" fontId="5" fillId="4" borderId="0" xfId="1" applyNumberFormat="1" applyFont="1" applyFill="1" applyAlignment="1"/>
    <xf numFmtId="0" fontId="2" fillId="4" borderId="0" xfId="0" applyFont="1" applyFill="1"/>
    <xf numFmtId="0" fontId="18" fillId="0" borderId="0" xfId="0" applyFont="1" applyFill="1"/>
    <xf numFmtId="164" fontId="18" fillId="0" borderId="0" xfId="1" applyNumberFormat="1" applyFont="1" applyFill="1"/>
    <xf numFmtId="164" fontId="5" fillId="7" borderId="0" xfId="1" applyNumberFormat="1" applyFont="1" applyFill="1" applyAlignment="1"/>
    <xf numFmtId="0" fontId="2" fillId="7" borderId="0" xfId="0" applyFont="1" applyFill="1"/>
    <xf numFmtId="164" fontId="8" fillId="0" borderId="0" xfId="1" applyNumberFormat="1" applyFont="1" applyFill="1" applyAlignment="1">
      <alignment horizontal="center"/>
    </xf>
    <xf numFmtId="164" fontId="2" fillId="0" borderId="0" xfId="0" applyNumberFormat="1" applyFont="1" applyFill="1"/>
    <xf numFmtId="164" fontId="2" fillId="2" borderId="0" xfId="1" applyNumberFormat="1" applyFont="1" applyFill="1" applyAlignment="1">
      <alignment horizontal="center"/>
    </xf>
    <xf numFmtId="164" fontId="2" fillId="7" borderId="0" xfId="1" applyNumberFormat="1" applyFont="1" applyFill="1" applyAlignment="1">
      <alignment horizontal="center"/>
    </xf>
    <xf numFmtId="164" fontId="2" fillId="7" borderId="0" xfId="1" applyNumberFormat="1" applyFont="1" applyFill="1"/>
    <xf numFmtId="164" fontId="2" fillId="6" borderId="0" xfId="1" applyNumberFormat="1" applyFont="1" applyFill="1" applyAlignment="1">
      <alignment horizontal="center"/>
    </xf>
    <xf numFmtId="164" fontId="2" fillId="6" borderId="0" xfId="1" applyNumberFormat="1" applyFont="1" applyFill="1"/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99"/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3"/>
  <sheetViews>
    <sheetView tabSelected="1" topLeftCell="A22" workbookViewId="0">
      <selection activeCell="B45" sqref="B45"/>
    </sheetView>
  </sheetViews>
  <sheetFormatPr defaultRowHeight="12.75"/>
  <cols>
    <col min="1" max="1" width="3.109375" style="3" bestFit="1" customWidth="1"/>
    <col min="2" max="2" width="38.109375" style="3" bestFit="1" customWidth="1"/>
    <col min="3" max="3" width="10.44140625" style="3" customWidth="1"/>
    <col min="4" max="4" width="10" style="18" customWidth="1"/>
    <col min="5" max="5" width="13" style="3" customWidth="1"/>
    <col min="6" max="6" width="13.5546875" style="3" bestFit="1" customWidth="1"/>
    <col min="7" max="7" width="11.33203125" style="3" bestFit="1" customWidth="1"/>
    <col min="8" max="8" width="9.77734375" style="3" customWidth="1"/>
    <col min="9" max="9" width="10.88671875" style="3" customWidth="1"/>
    <col min="10" max="10" width="9.109375" style="3" bestFit="1" customWidth="1"/>
    <col min="11" max="11" width="9.88671875" style="3" bestFit="1" customWidth="1"/>
    <col min="12" max="12" width="4.21875" style="3" customWidth="1"/>
    <col min="13" max="15" width="8.88671875" style="3"/>
    <col min="16" max="16" width="5.5546875" style="3" customWidth="1"/>
    <col min="17" max="17" width="9.88671875" style="3" bestFit="1" customWidth="1"/>
    <col min="18" max="18" width="9.21875" style="3" bestFit="1" customWidth="1"/>
    <col min="19" max="16384" width="8.88671875" style="3"/>
  </cols>
  <sheetData>
    <row r="2" spans="1:18" ht="13.5" thickBot="1">
      <c r="C2" s="91" t="s">
        <v>11</v>
      </c>
      <c r="D2" s="91"/>
      <c r="E2" s="91"/>
      <c r="F2" s="91"/>
      <c r="G2" s="91"/>
      <c r="H2" s="91"/>
      <c r="I2" s="93" t="s">
        <v>27</v>
      </c>
      <c r="J2" s="93"/>
      <c r="K2" s="93"/>
    </row>
    <row r="3" spans="1:18" ht="15.75">
      <c r="C3" s="4" t="s">
        <v>0</v>
      </c>
      <c r="D3" s="5"/>
      <c r="E3" s="4" t="s">
        <v>1</v>
      </c>
      <c r="F3" s="4" t="s">
        <v>2</v>
      </c>
      <c r="G3" s="4"/>
      <c r="H3" s="6"/>
      <c r="I3" s="34" t="s">
        <v>35</v>
      </c>
      <c r="J3" s="24" t="s">
        <v>28</v>
      </c>
      <c r="K3" s="24" t="s">
        <v>29</v>
      </c>
      <c r="M3" s="94" t="s">
        <v>40</v>
      </c>
      <c r="N3" s="94"/>
      <c r="O3" s="94"/>
      <c r="P3"/>
      <c r="Q3" s="35" t="s">
        <v>31</v>
      </c>
    </row>
    <row r="4" spans="1:18" ht="15" customHeight="1">
      <c r="A4" s="7" t="s">
        <v>5</v>
      </c>
      <c r="B4" s="55" t="s">
        <v>38</v>
      </c>
      <c r="C4" s="88" t="s">
        <v>55</v>
      </c>
      <c r="D4" s="9">
        <v>31629</v>
      </c>
      <c r="E4" s="56">
        <v>661284</v>
      </c>
      <c r="F4" s="92">
        <v>46240</v>
      </c>
      <c r="G4" s="6"/>
      <c r="H4" s="11"/>
      <c r="I4" s="36"/>
      <c r="J4" s="36"/>
      <c r="K4" s="36"/>
      <c r="Q4" s="58">
        <v>31629</v>
      </c>
      <c r="R4" s="3" t="s">
        <v>42</v>
      </c>
    </row>
    <row r="5" spans="1:18" ht="15" customHeight="1">
      <c r="A5" s="7"/>
      <c r="B5" s="73" t="s">
        <v>76</v>
      </c>
      <c r="C5" s="89"/>
      <c r="D5" s="9"/>
      <c r="E5" s="56">
        <v>1868238</v>
      </c>
      <c r="F5" s="92"/>
      <c r="G5" s="60" t="s">
        <v>43</v>
      </c>
      <c r="H5" s="11"/>
      <c r="I5" s="36"/>
      <c r="J5" s="36"/>
      <c r="K5" s="36"/>
    </row>
    <row r="6" spans="1:18" ht="15" customHeight="1">
      <c r="A6" s="7"/>
      <c r="B6" s="55" t="s">
        <v>37</v>
      </c>
      <c r="C6" s="89"/>
      <c r="D6" s="9"/>
      <c r="E6" s="56">
        <v>347615</v>
      </c>
      <c r="F6" s="92"/>
      <c r="G6" s="6"/>
      <c r="H6" s="11"/>
      <c r="I6" s="36"/>
      <c r="J6" s="36"/>
      <c r="K6" s="36"/>
    </row>
    <row r="7" spans="1:18" s="2" customFormat="1" ht="15" customHeight="1">
      <c r="A7" s="7" t="s">
        <v>6</v>
      </c>
      <c r="B7" s="2" t="s">
        <v>59</v>
      </c>
      <c r="C7" s="13" t="s">
        <v>55</v>
      </c>
      <c r="D7" s="9" t="s">
        <v>57</v>
      </c>
      <c r="E7" s="77"/>
      <c r="F7" s="92"/>
      <c r="G7" s="6"/>
      <c r="H7" s="11"/>
      <c r="I7" s="36"/>
      <c r="J7" s="36"/>
      <c r="K7" s="36"/>
      <c r="Q7" s="78"/>
    </row>
    <row r="8" spans="1:18" s="2" customFormat="1" ht="15" customHeight="1">
      <c r="A8" s="7" t="s">
        <v>14</v>
      </c>
      <c r="B8" s="2" t="s">
        <v>59</v>
      </c>
      <c r="C8" s="13" t="s">
        <v>55</v>
      </c>
      <c r="D8" s="9" t="s">
        <v>57</v>
      </c>
      <c r="E8" s="77"/>
      <c r="F8" s="92"/>
      <c r="G8" s="6"/>
      <c r="H8" s="11"/>
      <c r="I8" s="36"/>
      <c r="J8" s="36"/>
      <c r="K8" s="36"/>
      <c r="Q8" s="78"/>
    </row>
    <row r="9" spans="1:18" s="2" customFormat="1" ht="15" customHeight="1">
      <c r="A9" s="7" t="s">
        <v>7</v>
      </c>
      <c r="B9" s="2" t="s">
        <v>59</v>
      </c>
      <c r="C9" s="13" t="s">
        <v>55</v>
      </c>
      <c r="D9" s="9" t="s">
        <v>57</v>
      </c>
      <c r="E9" s="77"/>
      <c r="F9" s="92"/>
      <c r="G9" s="6"/>
      <c r="H9" s="11"/>
      <c r="I9" s="36"/>
      <c r="J9" s="36"/>
      <c r="K9" s="36"/>
      <c r="Q9" s="78"/>
    </row>
    <row r="10" spans="1:18" s="2" customFormat="1" ht="15" customHeight="1">
      <c r="A10" s="7" t="s">
        <v>8</v>
      </c>
      <c r="B10" s="2" t="s">
        <v>59</v>
      </c>
      <c r="C10" s="13" t="s">
        <v>55</v>
      </c>
      <c r="D10" s="9" t="s">
        <v>57</v>
      </c>
      <c r="E10" s="77"/>
      <c r="F10" s="92"/>
      <c r="G10" s="6"/>
      <c r="H10" s="11"/>
      <c r="I10" s="36"/>
      <c r="J10" s="36"/>
      <c r="K10" s="36"/>
      <c r="Q10" s="78"/>
    </row>
    <row r="11" spans="1:18" s="2" customFormat="1" ht="15" customHeight="1">
      <c r="A11" s="7" t="s">
        <v>9</v>
      </c>
      <c r="B11" s="2" t="s">
        <v>58</v>
      </c>
      <c r="C11" s="13" t="s">
        <v>55</v>
      </c>
      <c r="D11" s="9" t="s">
        <v>57</v>
      </c>
      <c r="E11" s="77"/>
      <c r="F11" s="92"/>
      <c r="G11" s="6"/>
      <c r="H11" s="11"/>
      <c r="I11" s="36"/>
      <c r="J11" s="36"/>
      <c r="K11" s="36"/>
      <c r="Q11" s="78"/>
    </row>
    <row r="12" spans="1:18" ht="15" customHeight="1">
      <c r="A12" s="7" t="s">
        <v>15</v>
      </c>
      <c r="B12" s="2" t="s">
        <v>39</v>
      </c>
      <c r="C12" s="13" t="s">
        <v>55</v>
      </c>
      <c r="D12" s="9">
        <v>34978</v>
      </c>
      <c r="E12" s="10">
        <v>107769</v>
      </c>
      <c r="F12" s="92"/>
      <c r="G12" s="6"/>
      <c r="H12" s="11"/>
      <c r="I12" s="36"/>
      <c r="J12" s="36"/>
      <c r="K12" s="36"/>
      <c r="M12" s="3">
        <v>8.68</v>
      </c>
      <c r="N12" s="38"/>
      <c r="O12" s="38"/>
      <c r="Q12" s="59" t="s">
        <v>41</v>
      </c>
    </row>
    <row r="13" spans="1:18" ht="20.25">
      <c r="A13" s="2"/>
      <c r="B13" s="26"/>
      <c r="C13" s="13"/>
      <c r="D13" s="9"/>
      <c r="E13" s="31">
        <f>SUM(E4:E12)</f>
        <v>2984906</v>
      </c>
      <c r="F13" s="14"/>
      <c r="G13" s="6"/>
      <c r="H13" s="11"/>
      <c r="I13" s="11"/>
      <c r="J13" s="2"/>
      <c r="K13" s="12"/>
      <c r="L13" s="15"/>
    </row>
    <row r="14" spans="1:18" s="2" customFormat="1">
      <c r="B14" s="26"/>
      <c r="C14" s="83"/>
      <c r="D14" s="50"/>
      <c r="F14" s="84"/>
      <c r="G14" s="21"/>
      <c r="H14" s="21"/>
    </row>
    <row r="15" spans="1:18">
      <c r="C15" s="8" t="s">
        <v>4</v>
      </c>
      <c r="D15" s="16" t="s">
        <v>3</v>
      </c>
      <c r="E15" s="2" t="s">
        <v>13</v>
      </c>
      <c r="F15" s="8" t="s">
        <v>22</v>
      </c>
      <c r="G15" s="8"/>
      <c r="H15" s="2" t="s">
        <v>21</v>
      </c>
    </row>
    <row r="16" spans="1:18">
      <c r="C16" s="21">
        <v>1175.28</v>
      </c>
      <c r="D16" s="21">
        <v>33.71</v>
      </c>
      <c r="E16" s="21">
        <v>290.60000000000002</v>
      </c>
      <c r="F16" s="17">
        <v>129.4</v>
      </c>
      <c r="G16" s="21"/>
      <c r="H16" s="21">
        <v>240.95</v>
      </c>
    </row>
    <row r="17" spans="1:18">
      <c r="C17" s="17"/>
      <c r="D17" s="16"/>
      <c r="E17" s="17"/>
      <c r="F17" s="17"/>
      <c r="G17" s="17"/>
      <c r="H17" s="17"/>
    </row>
    <row r="18" spans="1:18">
      <c r="C18" s="69" t="s">
        <v>26</v>
      </c>
      <c r="D18" s="57">
        <f>C16-D16</f>
        <v>1141.57</v>
      </c>
      <c r="E18" s="17"/>
      <c r="F18" s="17"/>
      <c r="G18" s="17"/>
      <c r="H18" s="17"/>
    </row>
    <row r="19" spans="1:18">
      <c r="C19" s="17"/>
      <c r="D19" s="16"/>
      <c r="F19" s="19"/>
      <c r="G19" s="17"/>
      <c r="H19" s="17"/>
    </row>
    <row r="20" spans="1:18" ht="15.75" thickBot="1">
      <c r="C20" s="91" t="s">
        <v>10</v>
      </c>
      <c r="D20" s="91"/>
      <c r="E20" s="91"/>
      <c r="F20" s="91"/>
      <c r="G20" s="91"/>
      <c r="H20" s="91"/>
      <c r="I20" s="93" t="s">
        <v>27</v>
      </c>
      <c r="J20" s="93"/>
      <c r="K20" s="93"/>
      <c r="L20"/>
      <c r="M20" s="32"/>
      <c r="N20" s="32"/>
      <c r="O20" s="32"/>
      <c r="P20" s="33"/>
      <c r="Q20"/>
    </row>
    <row r="21" spans="1:18" ht="15.75">
      <c r="C21" s="48" t="s">
        <v>0</v>
      </c>
      <c r="D21" s="49"/>
      <c r="E21" s="48" t="s">
        <v>1</v>
      </c>
      <c r="F21" s="48" t="s">
        <v>2</v>
      </c>
      <c r="I21" s="34" t="s">
        <v>35</v>
      </c>
      <c r="J21" s="24" t="s">
        <v>28</v>
      </c>
      <c r="K21" s="24" t="s">
        <v>29</v>
      </c>
      <c r="L21"/>
      <c r="M21" s="94" t="s">
        <v>30</v>
      </c>
      <c r="N21" s="94"/>
      <c r="O21" s="94"/>
      <c r="P21"/>
      <c r="Q21" s="35" t="s">
        <v>31</v>
      </c>
    </row>
    <row r="22" spans="1:18" ht="15">
      <c r="A22" s="7" t="s">
        <v>5</v>
      </c>
      <c r="B22" s="2" t="s">
        <v>36</v>
      </c>
      <c r="C22" s="13" t="s">
        <v>55</v>
      </c>
      <c r="D22" s="9">
        <v>37777</v>
      </c>
      <c r="E22" s="10">
        <v>3330</v>
      </c>
      <c r="F22" s="14">
        <v>46242</v>
      </c>
      <c r="I22" s="36"/>
      <c r="J22" s="36"/>
      <c r="K22" s="36"/>
      <c r="L22" s="28"/>
      <c r="M22" s="37"/>
      <c r="N22" s="29"/>
      <c r="O22" s="29"/>
      <c r="P22" s="29"/>
      <c r="Q22" s="39"/>
      <c r="R22" s="3" t="s">
        <v>54</v>
      </c>
    </row>
    <row r="23" spans="1:18" ht="15">
      <c r="A23" s="7" t="s">
        <v>6</v>
      </c>
      <c r="B23" s="2" t="s">
        <v>34</v>
      </c>
      <c r="C23" s="13" t="s">
        <v>55</v>
      </c>
      <c r="D23" s="25">
        <v>37777</v>
      </c>
      <c r="E23" s="53"/>
      <c r="F23" s="54"/>
      <c r="G23" s="24"/>
      <c r="H23" s="24"/>
      <c r="I23" s="36"/>
      <c r="J23" s="36"/>
      <c r="K23" s="36"/>
      <c r="L23" s="28"/>
      <c r="M23" s="37"/>
      <c r="N23" s="29"/>
      <c r="O23" s="29"/>
      <c r="P23" s="29"/>
      <c r="Q23" s="39"/>
    </row>
    <row r="24" spans="1:18" ht="15">
      <c r="A24" s="7" t="s">
        <v>14</v>
      </c>
      <c r="B24" s="2" t="s">
        <v>72</v>
      </c>
      <c r="C24" s="13" t="s">
        <v>55</v>
      </c>
      <c r="D24" s="25">
        <v>37804</v>
      </c>
      <c r="E24" s="53"/>
      <c r="F24" s="54"/>
      <c r="G24" s="24"/>
      <c r="H24" s="24"/>
      <c r="I24" s="36"/>
      <c r="J24" s="36"/>
      <c r="K24" s="36"/>
      <c r="L24" s="28"/>
      <c r="M24" s="37"/>
      <c r="N24" s="29"/>
      <c r="O24" s="29"/>
      <c r="P24" s="29"/>
      <c r="Q24" s="39"/>
    </row>
    <row r="25" spans="1:18" ht="15">
      <c r="A25" s="7" t="s">
        <v>7</v>
      </c>
      <c r="B25" s="2" t="s">
        <v>73</v>
      </c>
      <c r="C25" s="13" t="s">
        <v>55</v>
      </c>
      <c r="D25" s="25">
        <v>37823</v>
      </c>
      <c r="E25" s="53"/>
      <c r="F25" s="54"/>
      <c r="G25" s="24"/>
      <c r="H25" s="24"/>
      <c r="I25" s="36"/>
      <c r="J25" s="36"/>
      <c r="K25" s="36"/>
      <c r="L25" s="28"/>
      <c r="M25" s="37"/>
      <c r="N25" s="29"/>
      <c r="O25" s="29"/>
      <c r="P25" s="29"/>
      <c r="Q25" s="39"/>
    </row>
    <row r="26" spans="1:18" ht="15">
      <c r="A26" s="7" t="s">
        <v>8</v>
      </c>
      <c r="B26" s="55" t="s">
        <v>63</v>
      </c>
      <c r="C26" s="88" t="s">
        <v>55</v>
      </c>
      <c r="D26" s="9">
        <v>37825</v>
      </c>
      <c r="E26" s="56">
        <f>201215-E27</f>
        <v>40151</v>
      </c>
      <c r="F26" s="14">
        <v>46242</v>
      </c>
      <c r="I26" s="36"/>
      <c r="J26" s="36"/>
      <c r="K26" s="36"/>
      <c r="L26" s="29"/>
      <c r="M26" s="37">
        <v>6.1</v>
      </c>
      <c r="N26" s="38"/>
      <c r="O26" s="38"/>
      <c r="P26" s="29"/>
      <c r="Q26" s="39"/>
    </row>
    <row r="27" spans="1:18" ht="15">
      <c r="A27" s="7"/>
      <c r="B27" s="55" t="s">
        <v>61</v>
      </c>
      <c r="C27" s="89"/>
      <c r="D27" s="9"/>
      <c r="E27" s="56">
        <v>161064</v>
      </c>
      <c r="F27" s="14"/>
      <c r="I27" s="36"/>
      <c r="J27" s="36"/>
      <c r="K27" s="36"/>
      <c r="L27" s="29"/>
      <c r="M27" s="37"/>
      <c r="N27" s="38"/>
      <c r="O27" s="38"/>
      <c r="P27" s="29"/>
      <c r="Q27" s="39"/>
    </row>
    <row r="28" spans="1:18" ht="15">
      <c r="A28" s="7" t="s">
        <v>9</v>
      </c>
      <c r="B28" s="2" t="s">
        <v>34</v>
      </c>
      <c r="C28" s="13" t="s">
        <v>55</v>
      </c>
      <c r="D28" s="25">
        <v>37930</v>
      </c>
      <c r="E28" s="53"/>
      <c r="F28" s="54"/>
      <c r="G28" s="24"/>
      <c r="H28" s="24"/>
      <c r="I28" s="36"/>
      <c r="J28" s="36"/>
      <c r="K28" s="36"/>
      <c r="L28" s="28"/>
      <c r="M28" s="37"/>
      <c r="N28" s="29"/>
      <c r="O28" s="29"/>
      <c r="P28" s="29"/>
      <c r="Q28" s="39"/>
    </row>
    <row r="29" spans="1:18" ht="15">
      <c r="A29" s="7" t="s">
        <v>15</v>
      </c>
      <c r="B29" s="2" t="s">
        <v>73</v>
      </c>
      <c r="C29" s="13" t="s">
        <v>55</v>
      </c>
      <c r="D29" s="25">
        <v>37956</v>
      </c>
      <c r="E29" s="53"/>
      <c r="F29" s="54"/>
      <c r="G29" s="24"/>
      <c r="H29" s="24"/>
      <c r="I29" s="36"/>
      <c r="J29" s="36"/>
      <c r="K29" s="36"/>
      <c r="L29" s="28"/>
      <c r="M29" s="37"/>
      <c r="N29" s="29"/>
      <c r="O29" s="29"/>
      <c r="P29" s="29"/>
      <c r="Q29" s="39"/>
    </row>
    <row r="30" spans="1:18" ht="15">
      <c r="A30" s="7" t="s">
        <v>16</v>
      </c>
      <c r="B30" s="2" t="s">
        <v>33</v>
      </c>
      <c r="C30" s="13" t="s">
        <v>55</v>
      </c>
      <c r="D30" s="9">
        <v>38037</v>
      </c>
      <c r="E30" s="10">
        <v>3145</v>
      </c>
      <c r="F30" s="14">
        <v>46242</v>
      </c>
      <c r="I30" s="36"/>
      <c r="J30" s="36"/>
      <c r="K30" s="36"/>
      <c r="L30" s="28"/>
      <c r="M30" s="37"/>
      <c r="N30" s="29"/>
      <c r="O30" s="29"/>
      <c r="P30" s="29"/>
      <c r="Q30" s="39" t="s">
        <v>41</v>
      </c>
    </row>
    <row r="31" spans="1:18" ht="15">
      <c r="A31" s="7" t="s">
        <v>17</v>
      </c>
      <c r="B31" s="62" t="s">
        <v>25</v>
      </c>
      <c r="C31" s="85" t="s">
        <v>55</v>
      </c>
      <c r="D31" s="64">
        <v>38198</v>
      </c>
      <c r="E31" s="51"/>
      <c r="F31" s="61"/>
      <c r="G31" s="62"/>
      <c r="H31" s="62"/>
      <c r="I31" s="40" t="s">
        <v>44</v>
      </c>
      <c r="J31" s="63"/>
      <c r="K31" s="63"/>
      <c r="L31" s="40"/>
      <c r="M31" s="66"/>
      <c r="N31" s="68"/>
      <c r="O31" s="68"/>
      <c r="P31" s="29"/>
      <c r="Q31" s="39"/>
    </row>
    <row r="32" spans="1:18" ht="15">
      <c r="A32" s="7" t="s">
        <v>18</v>
      </c>
      <c r="B32" s="2" t="s">
        <v>74</v>
      </c>
      <c r="C32" s="13" t="s">
        <v>55</v>
      </c>
      <c r="D32" s="25">
        <v>38251</v>
      </c>
      <c r="E32" s="53"/>
      <c r="F32" s="54"/>
      <c r="G32" s="24"/>
      <c r="H32" s="24"/>
      <c r="I32" s="36"/>
      <c r="J32" s="36"/>
      <c r="K32" s="36"/>
      <c r="L32" s="28"/>
      <c r="M32" s="37"/>
      <c r="N32" s="29"/>
      <c r="O32" s="29"/>
      <c r="P32" s="29"/>
      <c r="Q32" s="39"/>
    </row>
    <row r="33" spans="1:17" s="2" customFormat="1" ht="15">
      <c r="A33" s="7" t="s">
        <v>19</v>
      </c>
      <c r="B33" s="2" t="s">
        <v>75</v>
      </c>
      <c r="C33" s="13" t="s">
        <v>55</v>
      </c>
      <c r="D33" s="25">
        <v>38251</v>
      </c>
      <c r="E33" s="53"/>
      <c r="F33" s="54"/>
      <c r="G33" s="24"/>
      <c r="H33" s="24"/>
      <c r="I33" s="36"/>
      <c r="J33" s="36"/>
      <c r="K33" s="36"/>
      <c r="L33" s="28"/>
      <c r="M33" s="37"/>
      <c r="N33" s="29"/>
      <c r="O33" s="29"/>
      <c r="P33" s="29"/>
      <c r="Q33" s="39"/>
    </row>
    <row r="34" spans="1:17" ht="15.75">
      <c r="A34" s="7" t="s">
        <v>45</v>
      </c>
      <c r="B34" s="2" t="s">
        <v>62</v>
      </c>
      <c r="C34" s="13" t="s">
        <v>55</v>
      </c>
      <c r="D34" s="9">
        <v>38971</v>
      </c>
      <c r="E34" s="10">
        <v>27669</v>
      </c>
      <c r="F34" s="14">
        <v>46242</v>
      </c>
      <c r="I34" s="36"/>
      <c r="J34" s="36"/>
      <c r="K34" s="36"/>
      <c r="L34" s="28"/>
      <c r="M34" s="37"/>
      <c r="N34" s="37"/>
      <c r="O34" s="30"/>
      <c r="P34" s="29"/>
      <c r="Q34" s="41"/>
    </row>
    <row r="35" spans="1:17" ht="15.75">
      <c r="A35" s="7" t="s">
        <v>46</v>
      </c>
      <c r="B35" s="62" t="s">
        <v>24</v>
      </c>
      <c r="C35" s="85" t="s">
        <v>55</v>
      </c>
      <c r="D35" s="64">
        <v>39330</v>
      </c>
      <c r="E35" s="51"/>
      <c r="F35" s="65"/>
      <c r="G35" s="62"/>
      <c r="H35" s="62"/>
      <c r="I35" s="40" t="s">
        <v>44</v>
      </c>
      <c r="J35" s="63"/>
      <c r="K35" s="63"/>
      <c r="L35" s="40"/>
      <c r="M35" s="66"/>
      <c r="N35" s="66"/>
      <c r="O35" s="67"/>
      <c r="P35" s="29"/>
      <c r="Q35" s="41"/>
    </row>
    <row r="36" spans="1:17" ht="15.75">
      <c r="A36" s="7" t="s">
        <v>47</v>
      </c>
      <c r="B36" s="2" t="s">
        <v>64</v>
      </c>
      <c r="C36" s="13" t="s">
        <v>55</v>
      </c>
      <c r="D36" s="9">
        <v>39974</v>
      </c>
      <c r="E36" s="10">
        <v>32186</v>
      </c>
      <c r="F36" s="14">
        <v>46242</v>
      </c>
      <c r="I36" s="36"/>
      <c r="J36" s="36"/>
      <c r="K36" s="36"/>
      <c r="L36" s="28"/>
      <c r="M36" s="37">
        <v>5.48</v>
      </c>
      <c r="N36" s="42"/>
      <c r="O36" s="43"/>
      <c r="P36" s="29"/>
      <c r="Q36" s="41"/>
    </row>
    <row r="37" spans="1:17" ht="15.75">
      <c r="A37" s="7" t="s">
        <v>48</v>
      </c>
      <c r="B37" s="62" t="s">
        <v>24</v>
      </c>
      <c r="C37" s="85" t="s">
        <v>55</v>
      </c>
      <c r="D37" s="64">
        <v>40338</v>
      </c>
      <c r="E37" s="51"/>
      <c r="F37" s="65"/>
      <c r="G37" s="62"/>
      <c r="H37" s="62"/>
      <c r="I37" s="40" t="s">
        <v>44</v>
      </c>
      <c r="J37" s="63"/>
      <c r="K37" s="63"/>
      <c r="L37" s="40"/>
      <c r="M37" s="66"/>
      <c r="N37" s="66"/>
      <c r="O37" s="67"/>
      <c r="P37" s="29"/>
      <c r="Q37" s="41"/>
    </row>
    <row r="38" spans="1:17" ht="15">
      <c r="A38" s="7" t="s">
        <v>49</v>
      </c>
      <c r="B38" s="55" t="s">
        <v>64</v>
      </c>
      <c r="C38" s="13" t="s">
        <v>55</v>
      </c>
      <c r="D38" s="9">
        <v>41092</v>
      </c>
      <c r="E38" s="56">
        <v>32071</v>
      </c>
      <c r="F38" s="14"/>
      <c r="I38" s="36"/>
      <c r="J38" s="36"/>
      <c r="K38" s="36"/>
      <c r="L38" s="28"/>
      <c r="M38" s="37"/>
      <c r="N38" s="37"/>
      <c r="O38" s="30"/>
      <c r="P38" s="29"/>
      <c r="Q38" s="44"/>
    </row>
    <row r="39" spans="1:17" ht="15">
      <c r="A39" s="7" t="s">
        <v>50</v>
      </c>
      <c r="B39" s="82" t="s">
        <v>64</v>
      </c>
      <c r="C39" s="86" t="s">
        <v>55</v>
      </c>
      <c r="D39" s="9">
        <v>41390</v>
      </c>
      <c r="E39" s="81">
        <v>22125</v>
      </c>
      <c r="F39" s="14"/>
      <c r="I39" s="36"/>
      <c r="J39" s="36"/>
      <c r="K39" s="36"/>
      <c r="L39" s="28"/>
      <c r="M39" s="37">
        <v>64.66</v>
      </c>
      <c r="N39" s="42"/>
      <c r="O39" s="43"/>
      <c r="P39" s="29"/>
      <c r="Q39" s="44"/>
    </row>
    <row r="40" spans="1:17" ht="15">
      <c r="A40" s="7"/>
      <c r="B40" s="82" t="s">
        <v>65</v>
      </c>
      <c r="C40" s="87"/>
      <c r="D40" s="9"/>
      <c r="E40" s="81">
        <v>106402</v>
      </c>
      <c r="F40" s="14"/>
      <c r="I40" s="36"/>
      <c r="J40" s="36"/>
      <c r="K40" s="36"/>
      <c r="L40" s="28"/>
      <c r="M40" s="37"/>
      <c r="N40" s="42"/>
      <c r="O40" s="43"/>
      <c r="P40" s="29"/>
      <c r="Q40" s="44"/>
    </row>
    <row r="41" spans="1:17" ht="15">
      <c r="A41" s="7"/>
      <c r="B41" s="82" t="s">
        <v>66</v>
      </c>
      <c r="C41" s="87"/>
      <c r="D41" s="9"/>
      <c r="E41" s="81">
        <v>7596</v>
      </c>
      <c r="F41" s="14"/>
      <c r="I41" s="36"/>
      <c r="J41" s="36"/>
      <c r="K41" s="36"/>
      <c r="L41" s="28"/>
      <c r="M41" s="37"/>
      <c r="N41" s="42"/>
      <c r="O41" s="43"/>
      <c r="P41" s="29"/>
      <c r="Q41" s="44"/>
    </row>
    <row r="42" spans="1:17" ht="15">
      <c r="A42" s="7"/>
      <c r="B42" s="82" t="s">
        <v>67</v>
      </c>
      <c r="C42" s="87"/>
      <c r="D42" s="9"/>
      <c r="E42" s="81">
        <v>3646</v>
      </c>
      <c r="F42" s="14"/>
      <c r="I42" s="36"/>
      <c r="J42" s="36"/>
      <c r="K42" s="36"/>
      <c r="L42" s="28"/>
      <c r="M42" s="37"/>
      <c r="N42" s="42"/>
      <c r="O42" s="43"/>
      <c r="P42" s="29"/>
      <c r="Q42" s="44"/>
    </row>
    <row r="43" spans="1:17" ht="15">
      <c r="A43" s="7" t="s">
        <v>51</v>
      </c>
      <c r="B43" s="2" t="s">
        <v>32</v>
      </c>
      <c r="C43" s="13" t="s">
        <v>55</v>
      </c>
      <c r="D43" s="9">
        <v>41954</v>
      </c>
      <c r="E43" s="10">
        <v>21719</v>
      </c>
      <c r="F43" s="52"/>
      <c r="I43" s="36"/>
      <c r="J43" s="36"/>
      <c r="K43" s="36"/>
      <c r="L43" s="29"/>
      <c r="M43" s="37"/>
      <c r="N43" s="37"/>
      <c r="O43" s="30"/>
      <c r="P43" s="29"/>
      <c r="Q43" s="44">
        <v>41954</v>
      </c>
    </row>
    <row r="44" spans="1:17" ht="15">
      <c r="A44" s="7" t="s">
        <v>52</v>
      </c>
      <c r="B44" s="2" t="s">
        <v>77</v>
      </c>
      <c r="C44" s="13" t="s">
        <v>55</v>
      </c>
      <c r="D44" s="9">
        <v>42166</v>
      </c>
      <c r="E44" s="10">
        <v>23468</v>
      </c>
      <c r="F44" s="14"/>
      <c r="I44" s="36"/>
      <c r="J44" s="36"/>
      <c r="K44" s="36"/>
      <c r="L44" s="29"/>
      <c r="M44" s="37"/>
      <c r="N44" s="37"/>
      <c r="O44" s="30"/>
      <c r="P44" s="29"/>
      <c r="Q44" s="44"/>
    </row>
    <row r="45" spans="1:17" ht="15">
      <c r="A45" s="7" t="s">
        <v>53</v>
      </c>
      <c r="B45" s="2" t="s">
        <v>78</v>
      </c>
      <c r="C45" s="13" t="s">
        <v>55</v>
      </c>
      <c r="D45" s="9">
        <v>42242</v>
      </c>
      <c r="E45" s="10">
        <v>1388658</v>
      </c>
      <c r="F45" s="14"/>
      <c r="I45" s="36"/>
      <c r="J45" s="36"/>
      <c r="K45" s="36"/>
      <c r="L45" s="29"/>
      <c r="M45" s="37"/>
      <c r="N45" s="37"/>
      <c r="O45" s="30"/>
      <c r="P45" s="29"/>
      <c r="Q45" s="39" t="s">
        <v>41</v>
      </c>
    </row>
    <row r="46" spans="1:17" ht="15">
      <c r="A46" s="7"/>
      <c r="B46" s="2"/>
      <c r="C46" s="8"/>
      <c r="D46" s="9"/>
      <c r="E46" s="10"/>
      <c r="F46" s="14"/>
      <c r="I46" s="36"/>
      <c r="J46" s="36"/>
      <c r="K46" s="36"/>
      <c r="L46" s="29"/>
      <c r="M46" s="37"/>
      <c r="N46" s="29"/>
      <c r="O46" s="29"/>
      <c r="P46" s="29"/>
      <c r="Q46" s="44"/>
    </row>
    <row r="47" spans="1:17" ht="20.25">
      <c r="A47" s="7"/>
      <c r="B47" s="29"/>
      <c r="C47" s="29"/>
      <c r="D47" s="30"/>
      <c r="E47" s="31">
        <f>SUM(E22:E46)</f>
        <v>1873230</v>
      </c>
      <c r="F47" s="29"/>
      <c r="I47" s="45">
        <f>SUM(I22:I46)</f>
        <v>0</v>
      </c>
      <c r="J47" s="46">
        <f>SUM(J22:J46)</f>
        <v>0</v>
      </c>
      <c r="K47" s="46">
        <f>SUM(K22:K46)</f>
        <v>0</v>
      </c>
      <c r="L47" s="29"/>
      <c r="M47" s="47">
        <f>SUM(M34:M46)</f>
        <v>70.14</v>
      </c>
      <c r="N47" s="47">
        <f>SUM(N34:N46)</f>
        <v>0</v>
      </c>
      <c r="O47" s="31">
        <f>SUM(O34:O46)</f>
        <v>0</v>
      </c>
      <c r="P47" s="29"/>
      <c r="Q47" s="29"/>
    </row>
    <row r="48" spans="1:17">
      <c r="A48" s="2"/>
      <c r="B48" s="2"/>
      <c r="C48" s="2"/>
      <c r="D48" s="8"/>
      <c r="E48" s="2"/>
      <c r="F48" s="2"/>
      <c r="G48" s="2"/>
      <c r="H48" s="2"/>
      <c r="I48" s="2"/>
      <c r="J48" s="2"/>
    </row>
    <row r="49" spans="1:10">
      <c r="A49" s="2"/>
      <c r="B49" s="2"/>
      <c r="C49" s="27" t="s">
        <v>60</v>
      </c>
      <c r="D49" s="16" t="s">
        <v>3</v>
      </c>
      <c r="E49" s="79" t="s">
        <v>13</v>
      </c>
      <c r="F49" s="80" t="s">
        <v>22</v>
      </c>
      <c r="G49" s="27" t="s">
        <v>23</v>
      </c>
      <c r="H49" s="2" t="s">
        <v>21</v>
      </c>
      <c r="I49" s="2"/>
      <c r="J49" s="20"/>
    </row>
    <row r="50" spans="1:10">
      <c r="A50" s="2"/>
      <c r="B50" s="2"/>
      <c r="C50" s="21">
        <v>6995.35</v>
      </c>
      <c r="D50" s="21">
        <v>220.57</v>
      </c>
      <c r="E50" s="21">
        <v>2313.4</v>
      </c>
      <c r="F50" s="21">
        <v>677.05</v>
      </c>
      <c r="G50" s="71"/>
      <c r="H50" s="21">
        <v>1672.11</v>
      </c>
      <c r="I50" s="1"/>
      <c r="J50" s="2"/>
    </row>
    <row r="51" spans="1:10">
      <c r="C51" s="17">
        <v>110719.27</v>
      </c>
      <c r="D51" s="17">
        <v>1327.35</v>
      </c>
      <c r="E51" s="17">
        <v>48678.8</v>
      </c>
      <c r="F51" s="17">
        <v>6268.97</v>
      </c>
      <c r="G51" s="17">
        <v>8256.99</v>
      </c>
      <c r="H51" s="17">
        <v>16457.12</v>
      </c>
      <c r="I51" s="1"/>
    </row>
    <row r="52" spans="1:10">
      <c r="C52" s="17"/>
      <c r="D52" s="17"/>
      <c r="E52" s="17"/>
      <c r="F52" s="17"/>
      <c r="G52" s="17"/>
      <c r="H52" s="17"/>
      <c r="I52" s="1"/>
    </row>
    <row r="53" spans="1:10">
      <c r="C53" s="22">
        <f t="shared" ref="C53:H53" si="0">SUM(C50:C52)</f>
        <v>117714.62000000001</v>
      </c>
      <c r="D53" s="22">
        <f t="shared" si="0"/>
        <v>1547.9199999999998</v>
      </c>
      <c r="E53" s="22">
        <f t="shared" si="0"/>
        <v>50992.200000000004</v>
      </c>
      <c r="F53" s="22">
        <f t="shared" si="0"/>
        <v>6946.02</v>
      </c>
      <c r="G53" s="22">
        <f t="shared" si="0"/>
        <v>8256.99</v>
      </c>
      <c r="H53" s="22">
        <f t="shared" si="0"/>
        <v>18129.23</v>
      </c>
      <c r="I53" s="17"/>
    </row>
    <row r="54" spans="1:10" ht="15">
      <c r="C54" s="70" t="s">
        <v>26</v>
      </c>
      <c r="D54" s="72">
        <f>C53-D53</f>
        <v>116166.70000000001</v>
      </c>
      <c r="E54" s="17"/>
      <c r="F54" s="17"/>
      <c r="G54" s="17"/>
      <c r="H54" s="17"/>
    </row>
    <row r="56" spans="1:10">
      <c r="B56" s="2" t="s">
        <v>20</v>
      </c>
      <c r="C56" s="19">
        <f>E45</f>
        <v>1388658</v>
      </c>
    </row>
    <row r="57" spans="1:10">
      <c r="B57" s="3" t="s">
        <v>12</v>
      </c>
      <c r="C57" s="19">
        <f>E26+E34+E36+E38+E39+E44</f>
        <v>177670</v>
      </c>
    </row>
    <row r="59" spans="1:10">
      <c r="B59" s="90" t="s">
        <v>56</v>
      </c>
    </row>
    <row r="60" spans="1:10">
      <c r="B60" s="26" t="s">
        <v>68</v>
      </c>
      <c r="C60" s="74" t="s">
        <v>55</v>
      </c>
      <c r="D60" s="75">
        <v>37016</v>
      </c>
    </row>
    <row r="61" spans="1:10">
      <c r="B61" s="23" t="s">
        <v>69</v>
      </c>
      <c r="C61" s="74" t="s">
        <v>55</v>
      </c>
      <c r="D61" s="76">
        <v>43257</v>
      </c>
    </row>
    <row r="62" spans="1:10">
      <c r="B62" s="73" t="s">
        <v>70</v>
      </c>
      <c r="C62" s="74" t="s">
        <v>55</v>
      </c>
      <c r="D62" s="76">
        <v>43288</v>
      </c>
    </row>
    <row r="63" spans="1:10">
      <c r="B63" s="73" t="s">
        <v>71</v>
      </c>
      <c r="C63" s="74" t="s">
        <v>55</v>
      </c>
      <c r="D63" s="76">
        <v>44384</v>
      </c>
    </row>
  </sheetData>
  <mergeCells count="7">
    <mergeCell ref="C2:H2"/>
    <mergeCell ref="F4:F12"/>
    <mergeCell ref="I20:K20"/>
    <mergeCell ref="M21:O21"/>
    <mergeCell ref="C20:H20"/>
    <mergeCell ref="I2:K2"/>
    <mergeCell ref="M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2026-08-27T04:26:21Z</dcterms:modified>
</cp:coreProperties>
</file>