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" sheetId="1" r:id="rId1"/>
    <sheet name="νταμαρια" sheetId="2" r:id="rId2"/>
    <sheet name="εταιρίες" sheetId="3" r:id="rId3"/>
  </sheets>
  <calcPr calcId="125725"/>
</workbook>
</file>

<file path=xl/calcChain.xml><?xml version="1.0" encoding="utf-8"?>
<calcChain xmlns="http://schemas.openxmlformats.org/spreadsheetml/2006/main">
  <c r="J42" i="1"/>
  <c r="P36"/>
  <c r="O36"/>
  <c r="N36"/>
  <c r="P11" l="1"/>
  <c r="O11"/>
  <c r="N11"/>
  <c r="L11"/>
  <c r="K11"/>
  <c r="J11"/>
  <c r="F14" i="3" l="1"/>
  <c r="F8"/>
  <c r="F6"/>
  <c r="G42" i="1"/>
  <c r="F4" i="3" l="1"/>
  <c r="F5"/>
  <c r="F9"/>
  <c r="F10"/>
  <c r="F11"/>
  <c r="F12"/>
  <c r="F13"/>
  <c r="F3"/>
  <c r="D42" i="1" l="1"/>
  <c r="E42"/>
  <c r="F42"/>
  <c r="D17"/>
  <c r="E36" l="1"/>
  <c r="C42"/>
  <c r="D43" s="1"/>
  <c r="E11" l="1"/>
</calcChain>
</file>

<file path=xl/sharedStrings.xml><?xml version="1.0" encoding="utf-8"?>
<sst xmlns="http://schemas.openxmlformats.org/spreadsheetml/2006/main" count="223" uniqueCount="116">
  <si>
    <t>συμβόλαια</t>
  </si>
  <si>
    <t>ποσό</t>
  </si>
  <si>
    <t>απαίτηση</t>
  </si>
  <si>
    <t>χρέωσε</t>
  </si>
  <si>
    <t>έπρεπε</t>
  </si>
  <si>
    <t>1ο</t>
  </si>
  <si>
    <t>2ο</t>
  </si>
  <si>
    <t>4ο</t>
  </si>
  <si>
    <t>5ο</t>
  </si>
  <si>
    <t>μαμά</t>
  </si>
  <si>
    <t>παππούς</t>
  </si>
  <si>
    <t>3ο</t>
  </si>
  <si>
    <t>μίσθωση νταμάρι</t>
  </si>
  <si>
    <t>ημερ</t>
  </si>
  <si>
    <t>συμβόλαιο</t>
  </si>
  <si>
    <t>κεφάλαιο</t>
  </si>
  <si>
    <t>μέτοχος-1/ποσοστό</t>
  </si>
  <si>
    <t>μέτοχος-2/ποσοστό</t>
  </si>
  <si>
    <t>μέτοχος-3/ποσοστό</t>
  </si>
  <si>
    <t>μέτοχος-4/ποσοστό</t>
  </si>
  <si>
    <t>μέτοχος-5 /ποσοστό</t>
  </si>
  <si>
    <t>δρχ</t>
  </si>
  <si>
    <t>σε€</t>
  </si>
  <si>
    <t>ΒΑΣΕΙ zηλ</t>
  </si>
  <si>
    <t>έπρεπεΝΑ χρεώσει</t>
  </si>
  <si>
    <t>διαφυγόντες κ-15</t>
  </si>
  <si>
    <t>διαφυγόντα ταμεία</t>
  </si>
  <si>
    <t>διαφυγών φόρος εισοδήματος</t>
  </si>
  <si>
    <t>αρχική οφειλή</t>
  </si>
  <si>
    <t>νταμαρι ΠΑΡΑΤΑΣΗ [ + 9 πολλαπλές</t>
  </si>
  <si>
    <t>διαφυφώνΦΠΑ</t>
  </si>
  <si>
    <t>αναγνώρισηΔημο</t>
  </si>
  <si>
    <t>παραταση</t>
  </si>
  <si>
    <t>καθεστώς πληρωμής κ-15-17 από ΑΓΑΠΕ</t>
  </si>
  <si>
    <t xml:space="preserve">μίσθωσις νταμάρι  Λιμένας -''τσιπόσι-σκοτεινόλακος'' 47,92στρ </t>
  </si>
  <si>
    <t>ΟΕ τροποποίηση</t>
  </si>
  <si>
    <t>ιδΣυμφ….429/1985πρωτοδ</t>
  </si>
  <si>
    <t>ΟΕ σύσταση [20έτη</t>
  </si>
  <si>
    <t>400.000δρχ[= 1.173,88€] 40%</t>
  </si>
  <si>
    <t>300.000δρχ[= 880,41€] 30%</t>
  </si>
  <si>
    <t>νικολαοςΛασκαριδης &amp; υοι ΟΕ [νικ-κωνστ-σωτηρ</t>
  </si>
  <si>
    <t>λασκαριναΛασκαριδου &amp; υοι ΟΕ [λασκ-κωνστ-σωτηρ</t>
  </si>
  <si>
    <t>νικολαος</t>
  </si>
  <si>
    <t>κωνσταντινος</t>
  </si>
  <si>
    <t>σωτηριος</t>
  </si>
  <si>
    <t>λασκαρινα</t>
  </si>
  <si>
    <t>ιδΣυμφ…124(ή 75)/1990πρωτοδ</t>
  </si>
  <si>
    <t>ιδΣυμφ…95/1990πρωτοδ</t>
  </si>
  <si>
    <t>λασκαριναΛασκαριδου &amp; υοι ΟΕ [νικ-λασκ-κωνστ-σωτηρ</t>
  </si>
  <si>
    <t>600.000δρχ [= 1.760,82] 37,50%</t>
  </si>
  <si>
    <t>300.000δρχ[= 880,41€] 18,75%</t>
  </si>
  <si>
    <t>400.000δρχ[= 1.173,88€] 25%</t>
  </si>
  <si>
    <t>ιδΣυμφ …</t>
  </si>
  <si>
    <t>1.000.000δρχ[= 1.173,88€] 62,50%</t>
  </si>
  <si>
    <t>10.888κ</t>
  </si>
  <si>
    <t>9.561κ</t>
  </si>
  <si>
    <t>ΑΒΕΕ σύσταση ΑΠΌ μετατροπή ΟΕ</t>
  </si>
  <si>
    <t>16314μουτσοκαπα</t>
  </si>
  <si>
    <t>μαρμαραΛασκαριδη ΑΒΕΕ [50 έτη</t>
  </si>
  <si>
    <t>5667παπανδρεουΑγγελικη</t>
  </si>
  <si>
    <t>9341παπΑγγ</t>
  </si>
  <si>
    <t>12260παπΑγγ</t>
  </si>
  <si>
    <t>μεταβίβαση μεριδίων</t>
  </si>
  <si>
    <t>ιδΣυμφ … 155/1991πρωτοδ</t>
  </si>
  <si>
    <t>640.000δρχ[= 1.878,21€] 40%</t>
  </si>
  <si>
    <t>480.000δρχ [= 1.408,66€] 30%</t>
  </si>
  <si>
    <t xml:space="preserve">μίσθωσις νταμάρι  Θεολόγος -''σταυρολαγκάδα'' 33,8στρ </t>
  </si>
  <si>
    <t>12.582κ</t>
  </si>
  <si>
    <t>μάρμαραΛασκαριδηΑΒΕΕ</t>
  </si>
  <si>
    <t>12.657κ</t>
  </si>
  <si>
    <t>μίσθωση νταμάρι [ + 13 πολλαπλές</t>
  </si>
  <si>
    <t>μίσθωσης ΠΑΡΑΤΑΣΗ [ + 12 πολλαπλές</t>
  </si>
  <si>
    <t>γονική [ + 1 πολλαπλή</t>
  </si>
  <si>
    <t>μίσθωσης ΣΥΝΕΧΙΣΗ [ + 24 πολλαπλές {&amp; ΑΝ … + 22 πολλαπλές</t>
  </si>
  <si>
    <t>μίσθωσης ΠΑΡΑΤΑΣΗ [ + 5 πολλαπλές</t>
  </si>
  <si>
    <t>ΧΑΟΣ</t>
  </si>
  <si>
    <t>6ο</t>
  </si>
  <si>
    <t>γονική [ + 2 πολλαπλές</t>
  </si>
  <si>
    <t>αν ΟΧΙ σε καθεστώς ΔΟΛΟΥ ή ΤΟΓΚΑΣ</t>
  </si>
  <si>
    <t>καθεστώς πληρωμής μεταγραφής από παππού</t>
  </si>
  <si>
    <t>ζημία</t>
  </si>
  <si>
    <t>σημερινά</t>
  </si>
  <si>
    <t>ΤΟΓΚΑ 167,27€ για 22μήνες</t>
  </si>
  <si>
    <t>ΤΟΓΚΑ 768,26€ για 22μήνες</t>
  </si>
  <si>
    <t>ΤΟΓΚΑ 298,37€ για 12μήνες</t>
  </si>
  <si>
    <t>7ο</t>
  </si>
  <si>
    <t>8ο</t>
  </si>
  <si>
    <t>9ο</t>
  </si>
  <si>
    <t>10ο</t>
  </si>
  <si>
    <t>11ο</t>
  </si>
  <si>
    <t>12ο</t>
  </si>
  <si>
    <t>γονική [ + 3 πολλαπλές</t>
  </si>
  <si>
    <t>γονική</t>
  </si>
  <si>
    <t>ΜΕΤΑΓΡΑΦΕΣ</t>
  </si>
  <si>
    <t>ΔΕΝ έχω</t>
  </si>
  <si>
    <t>15924παπΑγγ</t>
  </si>
  <si>
    <t>16314μουτσοκαπα [=εισφορά</t>
  </si>
  <si>
    <t>13002παπΑγγ [= εισφορά</t>
  </si>
  <si>
    <t>19599παπΑγγ</t>
  </si>
  <si>
    <t>13ο</t>
  </si>
  <si>
    <t>έγγραφο ΚΑΤΑΘΕΣΗ</t>
  </si>
  <si>
    <t>νταμαρι ΠΑΡΑΤΑΣΗ [ + 11 πολλαπλές</t>
  </si>
  <si>
    <t>πληρεξούσιο</t>
  </si>
  <si>
    <t>ακινήτων όμορων ΣΥΝΕΝΩΣΗ</t>
  </si>
  <si>
    <t>νταμαρι ΠΑΡΑΤΑΣΗ [ + 10 πολλαπλές</t>
  </si>
  <si>
    <t>ΑΒΕΕ τροποποίηση</t>
  </si>
  <si>
    <t>φεκ 5050</t>
  </si>
  <si>
    <t>φεκ 1883</t>
  </si>
  <si>
    <t>φεκ 12029</t>
  </si>
  <si>
    <t>φεκ 86</t>
  </si>
  <si>
    <t>μαρμαραΛασκαριδη ΑΒΕΕ</t>
  </si>
  <si>
    <t>Λιμένας -''3 γκρεμοί =''τσιπόσι-σκοτεινόλακος'' 49,5985στρ  [δίπλα σο παλιό</t>
  </si>
  <si>
    <t>14ο</t>
  </si>
  <si>
    <t>μίσθωση νταμάρι [ + 10 πολλαπλές</t>
  </si>
  <si>
    <t>;;;???</t>
  </si>
  <si>
    <t>ΚΑΚΩΣ υπογράφει ως ''……...ΕΕ''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</si>
</sst>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2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rgb="FFFF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8"/>
      <color theme="1"/>
      <name val="Arial"/>
      <family val="2"/>
      <charset val="161"/>
    </font>
    <font>
      <u val="singleAccounting"/>
      <sz val="10"/>
      <color rgb="FFFF0000"/>
      <name val="Arial"/>
      <family val="2"/>
      <charset val="161"/>
    </font>
    <font>
      <u/>
      <sz val="8"/>
      <color rgb="FFFF0000"/>
      <name val="Arial"/>
      <family val="2"/>
      <charset val="161"/>
    </font>
    <font>
      <b/>
      <sz val="12"/>
      <color theme="1"/>
      <name val="Arial"/>
      <family val="2"/>
      <charset val="161"/>
    </font>
    <font>
      <sz val="12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b/>
      <sz val="8"/>
      <color rgb="FFFF0000"/>
      <name val="Arial"/>
      <family val="2"/>
      <charset val="161"/>
    </font>
    <font>
      <sz val="8"/>
      <name val="Arial"/>
      <family val="2"/>
      <charset val="161"/>
    </font>
    <font>
      <sz val="12"/>
      <color rgb="FFFF000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1">
    <xf numFmtId="0" fontId="0" fillId="0" borderId="0" xfId="0"/>
    <xf numFmtId="43" fontId="2" fillId="0" borderId="0" xfId="0" applyNumberFormat="1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14" fontId="2" fillId="0" borderId="0" xfId="1" applyNumberFormat="1" applyFont="1" applyFill="1" applyAlignment="1"/>
    <xf numFmtId="164" fontId="5" fillId="0" borderId="0" xfId="1" applyNumberFormat="1" applyFont="1" applyFill="1" applyAlignment="1"/>
    <xf numFmtId="164" fontId="6" fillId="0" borderId="0" xfId="1" applyNumberFormat="1" applyFont="1" applyFill="1" applyAlignment="1">
      <alignment horizontal="left"/>
    </xf>
    <xf numFmtId="14" fontId="6" fillId="0" borderId="0" xfId="0" applyNumberFormat="1" applyFont="1" applyFill="1"/>
    <xf numFmtId="164" fontId="7" fillId="0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center"/>
    </xf>
    <xf numFmtId="14" fontId="2" fillId="0" borderId="0" xfId="0" applyNumberFormat="1" applyFont="1" applyFill="1" applyAlignment="1"/>
    <xf numFmtId="0" fontId="2" fillId="0" borderId="0" xfId="0" applyFont="1" applyFill="1" applyBorder="1" applyAlignment="1"/>
    <xf numFmtId="164" fontId="8" fillId="0" borderId="0" xfId="0" applyNumberFormat="1" applyFont="1" applyFill="1"/>
    <xf numFmtId="164" fontId="2" fillId="0" borderId="0" xfId="0" applyNumberFormat="1" applyFont="1" applyFill="1"/>
    <xf numFmtId="14" fontId="2" fillId="0" borderId="0" xfId="1" applyNumberFormat="1" applyFont="1" applyFill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/>
    <xf numFmtId="43" fontId="7" fillId="0" borderId="0" xfId="1" applyFont="1" applyFill="1" applyBorder="1"/>
    <xf numFmtId="43" fontId="4" fillId="0" borderId="0" xfId="1" applyFont="1"/>
    <xf numFmtId="14" fontId="7" fillId="0" borderId="0" xfId="1" applyNumberFormat="1" applyFont="1" applyFill="1" applyAlignment="1"/>
    <xf numFmtId="0" fontId="10" fillId="0" borderId="0" xfId="0" applyFont="1"/>
    <xf numFmtId="164" fontId="2" fillId="5" borderId="0" xfId="1" applyNumberFormat="1" applyFont="1" applyFill="1"/>
    <xf numFmtId="164" fontId="2" fillId="2" borderId="0" xfId="1" applyNumberFormat="1" applyFont="1" applyFill="1"/>
    <xf numFmtId="164" fontId="10" fillId="0" borderId="0" xfId="1" applyNumberFormat="1" applyFont="1"/>
    <xf numFmtId="0" fontId="2" fillId="4" borderId="0" xfId="0" applyFont="1" applyFill="1"/>
    <xf numFmtId="164" fontId="2" fillId="4" borderId="0" xfId="1" applyNumberFormat="1" applyFont="1" applyFill="1"/>
    <xf numFmtId="14" fontId="2" fillId="4" borderId="0" xfId="1" applyNumberFormat="1" applyFont="1" applyFill="1" applyAlignment="1"/>
    <xf numFmtId="0" fontId="10" fillId="4" borderId="0" xfId="0" applyFont="1" applyFill="1"/>
    <xf numFmtId="0" fontId="10" fillId="0" borderId="0" xfId="0" applyFont="1" applyAlignment="1">
      <alignment horizontal="center"/>
    </xf>
    <xf numFmtId="0" fontId="2" fillId="0" borderId="0" xfId="0" applyFont="1" applyAlignment="1"/>
    <xf numFmtId="0" fontId="10" fillId="0" borderId="0" xfId="0" applyFont="1" applyAlignment="1"/>
    <xf numFmtId="164" fontId="2" fillId="0" borderId="0" xfId="1" applyNumberFormat="1" applyFont="1" applyAlignment="1">
      <alignment horizontal="center"/>
    </xf>
    <xf numFmtId="43" fontId="10" fillId="0" borderId="0" xfId="1" applyFont="1" applyAlignment="1"/>
    <xf numFmtId="0" fontId="10" fillId="0" borderId="0" xfId="0" applyFont="1" applyFill="1"/>
    <xf numFmtId="0" fontId="10" fillId="0" borderId="0" xfId="0" applyFont="1" applyFill="1" applyAlignment="1"/>
    <xf numFmtId="43" fontId="2" fillId="0" borderId="0" xfId="1" applyFont="1" applyAlignment="1">
      <alignment horizontal="right"/>
    </xf>
    <xf numFmtId="43" fontId="9" fillId="0" borderId="0" xfId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4" fontId="10" fillId="0" borderId="0" xfId="1" applyNumberFormat="1" applyFont="1" applyFill="1"/>
    <xf numFmtId="164" fontId="10" fillId="0" borderId="0" xfId="1" applyNumberFormat="1" applyFont="1" applyFill="1"/>
    <xf numFmtId="164" fontId="10" fillId="0" borderId="0" xfId="1" applyNumberFormat="1" applyFont="1" applyFill="1" applyAlignment="1">
      <alignment horizontal="right"/>
    </xf>
    <xf numFmtId="43" fontId="9" fillId="0" borderId="0" xfId="1" applyNumberFormat="1" applyFont="1" applyFill="1"/>
    <xf numFmtId="43" fontId="2" fillId="4" borderId="0" xfId="1" applyFont="1" applyFill="1"/>
    <xf numFmtId="14" fontId="6" fillId="0" borderId="0" xfId="1" applyNumberFormat="1" applyFont="1" applyFill="1" applyAlignment="1"/>
    <xf numFmtId="164" fontId="10" fillId="0" borderId="0" xfId="1" applyNumberFormat="1" applyFont="1" applyAlignment="1"/>
    <xf numFmtId="43" fontId="10" fillId="0" borderId="0" xfId="1" applyFont="1"/>
    <xf numFmtId="0" fontId="10" fillId="4" borderId="0" xfId="0" applyFont="1" applyFill="1" applyAlignment="1"/>
    <xf numFmtId="14" fontId="10" fillId="0" borderId="0" xfId="1" applyNumberFormat="1" applyFont="1" applyFill="1" applyAlignment="1"/>
    <xf numFmtId="43" fontId="4" fillId="0" borderId="0" xfId="1" applyFont="1" applyFill="1"/>
    <xf numFmtId="43" fontId="8" fillId="0" borderId="0" xfId="1" applyFont="1" applyFill="1"/>
    <xf numFmtId="0" fontId="10" fillId="8" borderId="0" xfId="0" applyFont="1" applyFill="1" applyAlignment="1"/>
    <xf numFmtId="14" fontId="10" fillId="0" borderId="0" xfId="1" applyNumberFormat="1" applyFont="1" applyFill="1" applyAlignment="1">
      <alignment horizontal="right"/>
    </xf>
    <xf numFmtId="164" fontId="10" fillId="0" borderId="0" xfId="1" applyNumberFormat="1" applyFont="1" applyFill="1" applyAlignment="1">
      <alignment horizontal="left"/>
    </xf>
    <xf numFmtId="0" fontId="2" fillId="7" borderId="0" xfId="0" applyFont="1" applyFill="1" applyAlignment="1"/>
    <xf numFmtId="164" fontId="10" fillId="7" borderId="0" xfId="1" applyNumberFormat="1" applyFont="1" applyFill="1" applyAlignment="1"/>
    <xf numFmtId="43" fontId="10" fillId="7" borderId="0" xfId="1" applyFont="1" applyFill="1" applyAlignment="1"/>
    <xf numFmtId="0" fontId="10" fillId="7" borderId="0" xfId="0" applyFont="1" applyFill="1" applyAlignment="1"/>
    <xf numFmtId="9" fontId="10" fillId="7" borderId="0" xfId="0" applyNumberFormat="1" applyFont="1" applyFill="1" applyAlignment="1"/>
    <xf numFmtId="164" fontId="11" fillId="0" borderId="0" xfId="1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0" fontId="13" fillId="4" borderId="0" xfId="0" applyFont="1" applyFill="1"/>
    <xf numFmtId="164" fontId="5" fillId="4" borderId="0" xfId="1" applyNumberFormat="1" applyFont="1" applyFill="1" applyAlignment="1"/>
    <xf numFmtId="164" fontId="14" fillId="4" borderId="0" xfId="1" applyNumberFormat="1" applyFont="1" applyFill="1" applyAlignment="1">
      <alignment horizontal="left"/>
    </xf>
    <xf numFmtId="164" fontId="15" fillId="4" borderId="0" xfId="0" applyNumberFormat="1" applyFont="1" applyFill="1"/>
    <xf numFmtId="164" fontId="0" fillId="4" borderId="0" xfId="0" applyNumberFormat="1" applyFill="1"/>
    <xf numFmtId="0" fontId="17" fillId="0" borderId="0" xfId="0" applyFont="1" applyAlignment="1">
      <alignment horizontal="center"/>
    </xf>
    <xf numFmtId="164" fontId="8" fillId="0" borderId="0" xfId="1" applyNumberFormat="1" applyFont="1" applyFill="1"/>
    <xf numFmtId="0" fontId="7" fillId="0" borderId="0" xfId="0" applyFont="1"/>
    <xf numFmtId="14" fontId="19" fillId="0" borderId="0" xfId="2" applyNumberFormat="1" applyFont="1"/>
    <xf numFmtId="14" fontId="20" fillId="0" borderId="0" xfId="0" applyNumberFormat="1" applyFont="1" applyFill="1"/>
    <xf numFmtId="14" fontId="21" fillId="0" borderId="0" xfId="0" applyNumberFormat="1" applyFont="1" applyFill="1"/>
    <xf numFmtId="14" fontId="18" fillId="0" borderId="0" xfId="0" applyNumberFormat="1" applyFont="1" applyFill="1"/>
    <xf numFmtId="0" fontId="12" fillId="0" borderId="0" xfId="0" applyFont="1" applyFill="1" applyAlignment="1">
      <alignment horizontal="center"/>
    </xf>
    <xf numFmtId="14" fontId="19" fillId="0" borderId="0" xfId="2" applyNumberFormat="1" applyFont="1" applyFill="1"/>
    <xf numFmtId="14" fontId="2" fillId="0" borderId="0" xfId="1" applyNumberFormat="1" applyFont="1" applyFill="1" applyAlignment="1">
      <alignment horizontal="center"/>
    </xf>
    <xf numFmtId="164" fontId="9" fillId="0" borderId="0" xfId="1" applyNumberFormat="1" applyFont="1" applyFill="1" applyAlignment="1"/>
    <xf numFmtId="14" fontId="10" fillId="0" borderId="0" xfId="1" applyNumberFormat="1" applyFont="1"/>
    <xf numFmtId="14" fontId="2" fillId="0" borderId="0" xfId="1" applyNumberFormat="1" applyFont="1"/>
    <xf numFmtId="14" fontId="6" fillId="0" borderId="0" xfId="1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164" fontId="2" fillId="2" borderId="0" xfId="1" applyNumberFormat="1" applyFont="1" applyFill="1" applyAlignment="1">
      <alignment horizontal="center"/>
    </xf>
    <xf numFmtId="14" fontId="2" fillId="7" borderId="0" xfId="0" applyNumberFormat="1" applyFont="1" applyFill="1" applyAlignment="1">
      <alignment horizontal="center"/>
    </xf>
    <xf numFmtId="14" fontId="2" fillId="3" borderId="0" xfId="1" applyNumberFormat="1" applyFont="1" applyFill="1" applyAlignment="1">
      <alignment horizontal="center"/>
    </xf>
    <xf numFmtId="14" fontId="2" fillId="7" borderId="0" xfId="1" applyNumberFormat="1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4" borderId="1" xfId="0" applyFont="1" applyFill="1" applyBorder="1" applyAlignment="1">
      <alignment horizontal="center"/>
    </xf>
    <xf numFmtId="14" fontId="2" fillId="0" borderId="0" xfId="1" applyNumberFormat="1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6" borderId="0" xfId="0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00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43"/>
  <sheetViews>
    <sheetView tabSelected="1" workbookViewId="0">
      <selection activeCell="A7" sqref="A7"/>
    </sheetView>
  </sheetViews>
  <sheetFormatPr defaultRowHeight="12.75"/>
  <cols>
    <col min="1" max="1" width="6.88671875" style="3" bestFit="1" customWidth="1"/>
    <col min="2" max="2" width="37.33203125" style="3" bestFit="1" customWidth="1"/>
    <col min="3" max="3" width="9.21875" style="3" customWidth="1"/>
    <col min="4" max="4" width="9.88671875" style="21" bestFit="1" customWidth="1"/>
    <col min="5" max="5" width="10.109375" style="3" bestFit="1" customWidth="1"/>
    <col min="6" max="6" width="10.44140625" style="3" bestFit="1" customWidth="1"/>
    <col min="7" max="7" width="9.5546875" style="3" bestFit="1" customWidth="1"/>
    <col min="8" max="8" width="4.77734375" style="3" customWidth="1"/>
    <col min="9" max="9" width="2.21875" style="3" customWidth="1"/>
    <col min="10" max="10" width="11.44140625" style="3" bestFit="1" customWidth="1"/>
    <col min="11" max="11" width="7" style="3" customWidth="1"/>
    <col min="12" max="12" width="10" style="3" bestFit="1" customWidth="1"/>
    <col min="13" max="13" width="2.6640625" style="3" customWidth="1"/>
    <col min="14" max="14" width="9.88671875" style="3" bestFit="1" customWidth="1"/>
    <col min="15" max="15" width="8.6640625" style="3" customWidth="1"/>
    <col min="16" max="16" width="8.88671875" style="3"/>
    <col min="17" max="17" width="5.109375" style="3" customWidth="1"/>
    <col min="18" max="18" width="8.88671875" style="3"/>
    <col min="19" max="20" width="24" style="3" bestFit="1" customWidth="1"/>
    <col min="21" max="16384" width="8.88671875" style="3"/>
  </cols>
  <sheetData>
    <row r="2" spans="1:20" ht="13.5" thickBot="1">
      <c r="C2" s="94" t="s">
        <v>10</v>
      </c>
      <c r="D2" s="94"/>
      <c r="E2" s="94"/>
      <c r="F2" s="94"/>
      <c r="G2" s="94"/>
      <c r="H2" s="94"/>
      <c r="J2" s="96" t="s">
        <v>78</v>
      </c>
      <c r="K2" s="96"/>
      <c r="L2" s="96"/>
      <c r="N2" s="95" t="s">
        <v>79</v>
      </c>
      <c r="O2" s="95"/>
      <c r="P2" s="95"/>
      <c r="Q2" s="68"/>
      <c r="R2" s="68"/>
    </row>
    <row r="3" spans="1:20" ht="15.75">
      <c r="C3" s="4" t="s">
        <v>0</v>
      </c>
      <c r="D3" s="5"/>
      <c r="E3" s="4" t="s">
        <v>1</v>
      </c>
      <c r="F3" s="4" t="s">
        <v>2</v>
      </c>
      <c r="G3" s="4"/>
      <c r="H3" s="2"/>
      <c r="I3" s="2"/>
      <c r="J3" s="69"/>
      <c r="K3" s="32"/>
      <c r="L3" s="32"/>
      <c r="M3" s="2"/>
      <c r="N3" s="74" t="s">
        <v>1</v>
      </c>
      <c r="O3" s="74" t="s">
        <v>80</v>
      </c>
      <c r="P3" s="74" t="s">
        <v>81</v>
      </c>
      <c r="Q3" s="74"/>
      <c r="R3" s="74"/>
    </row>
    <row r="4" spans="1:20" ht="15" customHeight="1">
      <c r="A4" s="7" t="s">
        <v>5</v>
      </c>
      <c r="B4" s="2" t="s">
        <v>70</v>
      </c>
      <c r="C4" s="14" t="s">
        <v>114</v>
      </c>
      <c r="D4" s="9">
        <v>33042</v>
      </c>
      <c r="E4" s="10">
        <v>2524756</v>
      </c>
      <c r="F4" s="93">
        <v>46191</v>
      </c>
      <c r="G4" s="6"/>
      <c r="H4" s="11"/>
      <c r="I4" s="2"/>
      <c r="J4" s="70"/>
      <c r="K4" s="71"/>
      <c r="L4" s="71"/>
      <c r="M4" s="2"/>
      <c r="N4" s="24"/>
      <c r="O4" s="24"/>
      <c r="P4" s="24"/>
      <c r="Q4" s="24"/>
      <c r="R4" s="24"/>
    </row>
    <row r="5" spans="1:20" ht="15" customHeight="1">
      <c r="A5" s="7" t="s">
        <v>6</v>
      </c>
      <c r="B5" s="2" t="s">
        <v>71</v>
      </c>
      <c r="C5" s="14" t="s">
        <v>114</v>
      </c>
      <c r="D5" s="9">
        <v>34045</v>
      </c>
      <c r="E5" s="10">
        <v>302071</v>
      </c>
      <c r="F5" s="93"/>
      <c r="G5" s="6"/>
      <c r="H5" s="11"/>
      <c r="I5" s="2"/>
      <c r="J5" s="70"/>
      <c r="K5" s="71"/>
      <c r="L5" s="71"/>
      <c r="M5" s="2"/>
      <c r="N5" s="24"/>
      <c r="O5" s="24"/>
      <c r="P5" s="24"/>
      <c r="Q5" s="24"/>
      <c r="R5" s="24"/>
    </row>
    <row r="6" spans="1:20" ht="15" customHeight="1">
      <c r="A6" s="7" t="s">
        <v>11</v>
      </c>
      <c r="B6" s="2" t="s">
        <v>72</v>
      </c>
      <c r="C6" s="14" t="s">
        <v>114</v>
      </c>
      <c r="D6" s="9">
        <v>35060</v>
      </c>
      <c r="E6" s="10">
        <v>78782</v>
      </c>
      <c r="F6" s="93"/>
      <c r="G6" s="6"/>
      <c r="H6" s="11"/>
      <c r="I6" s="2"/>
      <c r="J6" s="70"/>
      <c r="K6" s="71"/>
      <c r="L6" s="71"/>
      <c r="M6" s="2"/>
      <c r="N6" s="24">
        <v>169.58</v>
      </c>
      <c r="O6" s="24">
        <v>246.81</v>
      </c>
      <c r="P6" s="8">
        <v>6041</v>
      </c>
      <c r="Q6" s="8"/>
      <c r="R6" s="8"/>
      <c r="S6" s="76" t="s">
        <v>82</v>
      </c>
    </row>
    <row r="7" spans="1:20" ht="15" customHeight="1">
      <c r="A7" s="7" t="s">
        <v>7</v>
      </c>
      <c r="B7" s="41" t="s">
        <v>73</v>
      </c>
      <c r="C7" s="14" t="s">
        <v>114</v>
      </c>
      <c r="D7" s="9">
        <v>35060</v>
      </c>
      <c r="E7" s="10">
        <v>653471</v>
      </c>
      <c r="F7" s="93"/>
      <c r="G7" s="67" t="s">
        <v>75</v>
      </c>
      <c r="H7" s="11"/>
      <c r="I7" s="11"/>
      <c r="J7" s="70"/>
      <c r="K7" s="71"/>
      <c r="L7" s="71"/>
      <c r="M7" s="2"/>
      <c r="S7" s="76" t="s">
        <v>83</v>
      </c>
      <c r="T7" s="13" t="s">
        <v>115</v>
      </c>
    </row>
    <row r="8" spans="1:20" ht="15" customHeight="1">
      <c r="A8" s="7" t="s">
        <v>8</v>
      </c>
      <c r="B8" s="2" t="s">
        <v>74</v>
      </c>
      <c r="C8" s="14" t="s">
        <v>114</v>
      </c>
      <c r="D8" s="9">
        <v>35110</v>
      </c>
      <c r="E8" s="10">
        <v>46807</v>
      </c>
      <c r="F8" s="93"/>
      <c r="G8" s="6"/>
      <c r="H8" s="11"/>
      <c r="I8" s="11"/>
      <c r="J8" s="70"/>
      <c r="K8" s="71"/>
      <c r="L8" s="71"/>
      <c r="M8" s="2"/>
      <c r="N8" s="24"/>
      <c r="O8" s="24"/>
      <c r="P8" s="8"/>
      <c r="Q8" s="8"/>
      <c r="R8" s="8"/>
      <c r="S8" s="13" t="s">
        <v>115</v>
      </c>
    </row>
    <row r="9" spans="1:20" ht="15" customHeight="1">
      <c r="A9" s="7" t="s">
        <v>76</v>
      </c>
      <c r="B9" s="2" t="s">
        <v>77</v>
      </c>
      <c r="C9" s="14" t="s">
        <v>114</v>
      </c>
      <c r="D9" s="9">
        <v>35093</v>
      </c>
      <c r="E9" s="10">
        <v>95499</v>
      </c>
      <c r="F9" s="93"/>
      <c r="G9" s="6"/>
      <c r="H9" s="11"/>
      <c r="I9" s="11"/>
      <c r="J9" s="70"/>
      <c r="K9" s="71"/>
      <c r="L9" s="71"/>
      <c r="M9" s="2"/>
      <c r="N9" s="24">
        <v>63.92</v>
      </c>
      <c r="O9" s="24">
        <v>99.09</v>
      </c>
      <c r="P9" s="8">
        <v>2280</v>
      </c>
      <c r="Q9" s="8"/>
      <c r="R9" s="8"/>
      <c r="S9" s="76" t="s">
        <v>84</v>
      </c>
    </row>
    <row r="10" spans="1:20" ht="15" customHeight="1">
      <c r="A10" s="2"/>
      <c r="B10" s="2"/>
      <c r="C10" s="14"/>
      <c r="D10" s="9"/>
      <c r="E10" s="10"/>
      <c r="F10" s="15"/>
      <c r="G10" s="6"/>
      <c r="H10" s="11"/>
      <c r="I10" s="11"/>
      <c r="J10" s="71"/>
      <c r="K10" s="71"/>
      <c r="L10" s="71"/>
      <c r="M10" s="2"/>
      <c r="N10" s="12"/>
      <c r="O10" s="16"/>
    </row>
    <row r="11" spans="1:20" s="2" customFormat="1" ht="20.25">
      <c r="D11" s="8"/>
      <c r="E11" s="17">
        <f>SUM(E4:E10)</f>
        <v>3701386</v>
      </c>
      <c r="H11" s="18"/>
      <c r="I11" s="18"/>
      <c r="J11" s="72">
        <f>SUM(J4:J10)</f>
        <v>0</v>
      </c>
      <c r="K11" s="73">
        <f>SUM(K4:K10)</f>
        <v>0</v>
      </c>
      <c r="L11" s="73">
        <f>SUM(L4:L10)</f>
        <v>0</v>
      </c>
      <c r="N11" s="57">
        <f>SUM(N4:N10)</f>
        <v>233.5</v>
      </c>
      <c r="O11" s="57">
        <f>SUM(O4:O10)</f>
        <v>345.9</v>
      </c>
      <c r="P11" s="75">
        <f>SUM(P4:P10)</f>
        <v>8321</v>
      </c>
      <c r="Q11" s="75"/>
      <c r="R11" s="75"/>
    </row>
    <row r="12" spans="1:20">
      <c r="C12" s="20"/>
      <c r="D12" s="19"/>
      <c r="F12" s="22"/>
      <c r="G12" s="20"/>
      <c r="H12" s="20"/>
    </row>
    <row r="13" spans="1:20">
      <c r="C13" s="49" t="s">
        <v>24</v>
      </c>
      <c r="D13" s="47" t="s">
        <v>3</v>
      </c>
      <c r="E13" s="47" t="s">
        <v>25</v>
      </c>
      <c r="F13" s="41" t="s">
        <v>26</v>
      </c>
      <c r="G13" s="48"/>
      <c r="H13" s="20"/>
      <c r="J13" s="41" t="s">
        <v>27</v>
      </c>
    </row>
    <row r="14" spans="1:20">
      <c r="C14" s="24">
        <v>7671.44</v>
      </c>
      <c r="D14" s="24">
        <v>656.59</v>
      </c>
      <c r="E14" s="24">
        <v>2450.2199999999998</v>
      </c>
      <c r="F14" s="24">
        <v>680.01</v>
      </c>
      <c r="G14" s="24"/>
      <c r="H14" s="20"/>
      <c r="J14" s="20">
        <v>1329.41</v>
      </c>
    </row>
    <row r="15" spans="1:20">
      <c r="C15" s="20"/>
      <c r="D15" s="20"/>
      <c r="E15" s="20"/>
      <c r="F15" s="20"/>
      <c r="G15" s="20"/>
      <c r="H15" s="20"/>
    </row>
    <row r="16" spans="1:20">
      <c r="C16" s="20"/>
      <c r="D16" s="20"/>
      <c r="E16" s="20"/>
      <c r="F16" s="20"/>
      <c r="G16" s="20"/>
      <c r="H16" s="20"/>
    </row>
    <row r="17" spans="1:19">
      <c r="C17" s="43" t="s">
        <v>28</v>
      </c>
      <c r="D17" s="44">
        <f>C14-D14</f>
        <v>7014.8499999999995</v>
      </c>
      <c r="E17" s="20"/>
      <c r="F17" s="20"/>
      <c r="G17" s="20"/>
      <c r="H17" s="20"/>
    </row>
    <row r="18" spans="1:19">
      <c r="C18" s="20"/>
      <c r="D18" s="19"/>
      <c r="F18" s="22"/>
      <c r="G18" s="20"/>
      <c r="H18" s="20"/>
    </row>
    <row r="19" spans="1:19" ht="13.5" thickBot="1">
      <c r="C19" s="94" t="s">
        <v>9</v>
      </c>
      <c r="D19" s="94"/>
      <c r="E19" s="94"/>
      <c r="F19" s="94"/>
      <c r="G19" s="94"/>
      <c r="H19" s="94"/>
      <c r="J19" s="96" t="s">
        <v>78</v>
      </c>
      <c r="K19" s="96"/>
      <c r="L19" s="96"/>
      <c r="N19" s="95" t="s">
        <v>33</v>
      </c>
      <c r="O19" s="95"/>
      <c r="P19" s="95"/>
      <c r="Q19" s="68"/>
      <c r="R19" s="77" t="s">
        <v>93</v>
      </c>
    </row>
    <row r="20" spans="1:19" s="2" customFormat="1" ht="15.75">
      <c r="C20" s="4" t="s">
        <v>0</v>
      </c>
      <c r="D20" s="5"/>
      <c r="E20" s="4" t="s">
        <v>1</v>
      </c>
      <c r="F20" s="4" t="s">
        <v>2</v>
      </c>
      <c r="G20" s="4"/>
      <c r="J20" s="69"/>
      <c r="K20" s="32"/>
      <c r="L20" s="32"/>
      <c r="N20" s="74" t="s">
        <v>1</v>
      </c>
      <c r="O20" s="74" t="s">
        <v>80</v>
      </c>
      <c r="P20" s="74" t="s">
        <v>81</v>
      </c>
      <c r="Q20" s="81"/>
      <c r="R20" s="82"/>
    </row>
    <row r="21" spans="1:19" ht="15.75">
      <c r="A21" s="7" t="s">
        <v>5</v>
      </c>
      <c r="B21" s="2" t="s">
        <v>29</v>
      </c>
      <c r="C21" s="14" t="s">
        <v>114</v>
      </c>
      <c r="D21" s="9">
        <v>36290</v>
      </c>
      <c r="E21" s="10">
        <v>77983</v>
      </c>
      <c r="F21" s="93">
        <v>46198</v>
      </c>
      <c r="J21" s="32"/>
      <c r="K21" s="32"/>
      <c r="L21" s="32"/>
      <c r="N21" s="24"/>
      <c r="O21" s="24"/>
      <c r="P21" s="24"/>
      <c r="Q21" s="24"/>
      <c r="R21" s="78"/>
      <c r="S21" s="13" t="s">
        <v>115</v>
      </c>
    </row>
    <row r="22" spans="1:19" ht="15.75">
      <c r="A22" s="7" t="s">
        <v>6</v>
      </c>
      <c r="B22" s="2" t="s">
        <v>72</v>
      </c>
      <c r="C22" s="14" t="s">
        <v>114</v>
      </c>
      <c r="D22" s="91">
        <v>36917</v>
      </c>
      <c r="E22" s="10">
        <v>29220</v>
      </c>
      <c r="F22" s="93"/>
      <c r="J22" s="32"/>
      <c r="K22" s="32"/>
      <c r="L22" s="32"/>
      <c r="N22" s="24">
        <v>5.24</v>
      </c>
      <c r="O22" s="24">
        <v>18.82</v>
      </c>
      <c r="P22" s="8">
        <v>108</v>
      </c>
      <c r="Q22" s="24"/>
      <c r="R22" s="78">
        <v>43648</v>
      </c>
    </row>
    <row r="23" spans="1:19" ht="15.75">
      <c r="A23" s="7" t="s">
        <v>11</v>
      </c>
      <c r="B23" s="2" t="s">
        <v>72</v>
      </c>
      <c r="C23" s="14" t="s">
        <v>114</v>
      </c>
      <c r="D23" s="91"/>
      <c r="E23" s="10">
        <v>22980</v>
      </c>
      <c r="F23" s="93"/>
      <c r="J23" s="32"/>
      <c r="K23" s="32"/>
      <c r="L23" s="32"/>
      <c r="N23" s="24">
        <v>6.05</v>
      </c>
      <c r="O23" s="24">
        <v>160</v>
      </c>
      <c r="P23" s="8">
        <v>160</v>
      </c>
      <c r="Q23" s="24"/>
      <c r="R23" s="79" t="s">
        <v>94</v>
      </c>
    </row>
    <row r="24" spans="1:19" ht="15">
      <c r="A24" s="7" t="s">
        <v>7</v>
      </c>
      <c r="B24" s="2" t="s">
        <v>72</v>
      </c>
      <c r="C24" s="14" t="s">
        <v>114</v>
      </c>
      <c r="D24" s="91"/>
      <c r="E24" s="10">
        <v>38233</v>
      </c>
      <c r="F24" s="93"/>
      <c r="J24" s="32"/>
      <c r="K24" s="32"/>
      <c r="L24" s="32"/>
      <c r="N24" s="24">
        <v>96.07</v>
      </c>
      <c r="O24" s="24">
        <v>345.05</v>
      </c>
      <c r="P24" s="8">
        <v>1986</v>
      </c>
      <c r="Q24" s="24"/>
      <c r="R24" s="80">
        <v>38791</v>
      </c>
    </row>
    <row r="25" spans="1:19" ht="15">
      <c r="A25" s="7" t="s">
        <v>8</v>
      </c>
      <c r="B25" s="2" t="s">
        <v>91</v>
      </c>
      <c r="C25" s="14" t="s">
        <v>114</v>
      </c>
      <c r="D25" s="91"/>
      <c r="E25" s="10">
        <v>65739</v>
      </c>
      <c r="F25" s="93"/>
      <c r="J25" s="32"/>
      <c r="K25" s="32"/>
      <c r="L25" s="32"/>
      <c r="N25" s="24">
        <v>66.930000000000007</v>
      </c>
      <c r="O25" s="24">
        <v>240.39</v>
      </c>
      <c r="P25" s="8">
        <v>1384</v>
      </c>
      <c r="Q25" s="24"/>
      <c r="R25" s="80">
        <v>38786</v>
      </c>
    </row>
    <row r="26" spans="1:19" ht="15">
      <c r="A26" s="7" t="s">
        <v>76</v>
      </c>
      <c r="B26" s="2" t="s">
        <v>100</v>
      </c>
      <c r="C26" s="14" t="s">
        <v>114</v>
      </c>
      <c r="D26" s="83">
        <v>36924</v>
      </c>
      <c r="E26" s="84">
        <v>-66</v>
      </c>
      <c r="F26" s="93"/>
      <c r="J26" s="32"/>
      <c r="K26" s="32"/>
      <c r="L26" s="32"/>
      <c r="N26" s="24"/>
      <c r="O26" s="24"/>
      <c r="P26" s="8"/>
      <c r="Q26" s="24"/>
      <c r="R26" s="80"/>
    </row>
    <row r="27" spans="1:19" ht="15.75">
      <c r="A27" s="7" t="s">
        <v>85</v>
      </c>
      <c r="B27" s="2" t="s">
        <v>92</v>
      </c>
      <c r="C27" s="14" t="s">
        <v>114</v>
      </c>
      <c r="D27" s="92">
        <v>36928</v>
      </c>
      <c r="E27" s="10">
        <v>24530</v>
      </c>
      <c r="F27" s="93"/>
      <c r="J27" s="32"/>
      <c r="K27" s="32"/>
      <c r="L27" s="32"/>
      <c r="N27" s="24">
        <v>1.82</v>
      </c>
      <c r="O27" s="24">
        <v>48</v>
      </c>
      <c r="P27" s="8">
        <v>48</v>
      </c>
      <c r="Q27" s="24"/>
      <c r="R27" s="79" t="s">
        <v>94</v>
      </c>
    </row>
    <row r="28" spans="1:19" ht="15.75">
      <c r="A28" s="7" t="s">
        <v>86</v>
      </c>
      <c r="B28" s="2" t="s">
        <v>72</v>
      </c>
      <c r="C28" s="14" t="s">
        <v>114</v>
      </c>
      <c r="D28" s="92"/>
      <c r="E28" s="10">
        <v>31562</v>
      </c>
      <c r="F28" s="93"/>
      <c r="J28" s="32"/>
      <c r="K28" s="32"/>
      <c r="L28" s="32"/>
      <c r="N28" s="24">
        <v>2.86</v>
      </c>
      <c r="O28" s="24">
        <v>75</v>
      </c>
      <c r="P28" s="8">
        <v>75</v>
      </c>
      <c r="Q28" s="24"/>
      <c r="R28" s="79" t="s">
        <v>94</v>
      </c>
    </row>
    <row r="29" spans="1:19" ht="15.75">
      <c r="A29" s="7" t="s">
        <v>87</v>
      </c>
      <c r="B29" s="2" t="s">
        <v>101</v>
      </c>
      <c r="C29" s="14" t="s">
        <v>114</v>
      </c>
      <c r="D29" s="9">
        <v>37335</v>
      </c>
      <c r="E29" s="10">
        <v>46547</v>
      </c>
      <c r="F29" s="90">
        <v>46204</v>
      </c>
      <c r="J29" s="32"/>
      <c r="K29" s="32"/>
      <c r="L29" s="32"/>
      <c r="N29" s="24">
        <v>5.48</v>
      </c>
      <c r="O29" s="24">
        <v>94</v>
      </c>
      <c r="P29" s="8">
        <v>94</v>
      </c>
      <c r="Q29" s="24"/>
      <c r="R29" s="79"/>
    </row>
    <row r="30" spans="1:19" ht="15.75">
      <c r="A30" s="7" t="s">
        <v>88</v>
      </c>
      <c r="B30" s="2" t="s">
        <v>29</v>
      </c>
      <c r="C30" s="14" t="s">
        <v>114</v>
      </c>
      <c r="D30" s="9">
        <v>38733</v>
      </c>
      <c r="E30" s="10">
        <v>41010</v>
      </c>
      <c r="F30" s="90"/>
      <c r="J30" s="32"/>
      <c r="K30" s="32"/>
      <c r="L30" s="32"/>
      <c r="N30" s="24"/>
      <c r="O30" s="24"/>
      <c r="P30" s="8"/>
      <c r="Q30" s="24"/>
      <c r="R30" s="79"/>
    </row>
    <row r="31" spans="1:19">
      <c r="A31" s="7" t="s">
        <v>89</v>
      </c>
      <c r="B31" s="2" t="s">
        <v>102</v>
      </c>
      <c r="C31" s="14" t="s">
        <v>114</v>
      </c>
      <c r="D31" s="9">
        <v>38779</v>
      </c>
      <c r="E31" s="10">
        <v>1677</v>
      </c>
      <c r="F31" s="90"/>
      <c r="J31" s="32"/>
      <c r="K31" s="32"/>
      <c r="L31" s="32"/>
      <c r="N31" s="24"/>
      <c r="O31" s="24"/>
      <c r="P31" s="8"/>
      <c r="Q31" s="24"/>
      <c r="R31" s="24"/>
    </row>
    <row r="32" spans="1:19" ht="15.75">
      <c r="A32" s="7" t="s">
        <v>90</v>
      </c>
      <c r="B32" s="2" t="s">
        <v>103</v>
      </c>
      <c r="C32" s="14" t="s">
        <v>114</v>
      </c>
      <c r="D32" s="9">
        <v>38820</v>
      </c>
      <c r="E32" s="10">
        <v>5315</v>
      </c>
      <c r="F32" s="90"/>
      <c r="J32" s="32"/>
      <c r="K32" s="32"/>
      <c r="L32" s="32"/>
      <c r="N32" s="24"/>
      <c r="O32" s="24"/>
      <c r="P32" s="8"/>
      <c r="Q32" s="24"/>
      <c r="R32" s="79" t="s">
        <v>94</v>
      </c>
    </row>
    <row r="33" spans="1:18" ht="15">
      <c r="A33" s="7" t="s">
        <v>99</v>
      </c>
      <c r="B33" s="2" t="s">
        <v>104</v>
      </c>
      <c r="C33" s="14" t="s">
        <v>114</v>
      </c>
      <c r="D33" s="9">
        <v>39968</v>
      </c>
      <c r="E33" s="10">
        <v>40527</v>
      </c>
      <c r="F33" s="90"/>
      <c r="G33" s="67" t="s">
        <v>75</v>
      </c>
      <c r="J33" s="32"/>
      <c r="K33" s="32"/>
      <c r="L33" s="32"/>
      <c r="N33" s="24">
        <v>5.48</v>
      </c>
      <c r="O33" s="24">
        <v>43</v>
      </c>
      <c r="P33" s="8">
        <v>43</v>
      </c>
      <c r="Q33" s="24"/>
      <c r="R33" s="24"/>
    </row>
    <row r="34" spans="1:18">
      <c r="A34" s="7" t="s">
        <v>112</v>
      </c>
      <c r="B34" s="2" t="s">
        <v>113</v>
      </c>
      <c r="C34" s="14" t="s">
        <v>114</v>
      </c>
      <c r="D34" s="9">
        <v>42369</v>
      </c>
      <c r="E34" s="10">
        <v>47106</v>
      </c>
      <c r="F34" s="15">
        <v>46205</v>
      </c>
      <c r="J34" s="32"/>
      <c r="K34" s="32"/>
      <c r="L34" s="32"/>
      <c r="N34" s="24"/>
      <c r="O34" s="24"/>
      <c r="P34" s="8"/>
      <c r="Q34" s="24"/>
      <c r="R34" s="24"/>
    </row>
    <row r="35" spans="1:18">
      <c r="A35" s="2"/>
      <c r="B35" s="2"/>
      <c r="C35" s="14"/>
      <c r="D35" s="9"/>
      <c r="E35" s="10"/>
      <c r="F35" s="15"/>
      <c r="G35" s="6"/>
      <c r="H35" s="11"/>
      <c r="I35" s="11"/>
      <c r="J35" s="32"/>
      <c r="K35" s="32"/>
      <c r="L35" s="32"/>
      <c r="M35" s="2"/>
    </row>
    <row r="36" spans="1:18" ht="15">
      <c r="A36" s="2"/>
      <c r="B36" s="2"/>
      <c r="C36" s="2"/>
      <c r="D36" s="8"/>
      <c r="E36" s="17">
        <f>SUM(E21:E35)</f>
        <v>472363</v>
      </c>
      <c r="F36" s="2"/>
      <c r="G36" s="2"/>
      <c r="H36" s="18"/>
      <c r="I36" s="18"/>
      <c r="J36" s="32"/>
      <c r="K36" s="32"/>
      <c r="L36" s="32"/>
      <c r="M36" s="2"/>
      <c r="N36" s="57">
        <f>SUM(N22:N35)</f>
        <v>189.92999999999998</v>
      </c>
      <c r="O36" s="57">
        <f>SUM(O22:O35)</f>
        <v>1024.26</v>
      </c>
      <c r="P36" s="75">
        <f>SUM(P22:P35)</f>
        <v>3898</v>
      </c>
      <c r="Q36" s="58"/>
      <c r="R36" s="58"/>
    </row>
    <row r="37" spans="1:18">
      <c r="A37" s="2"/>
      <c r="B37" s="2"/>
      <c r="C37" s="2"/>
      <c r="D37" s="8"/>
      <c r="E37" s="2"/>
      <c r="F37" s="2"/>
      <c r="G37" s="2"/>
      <c r="H37" s="2"/>
      <c r="I37" s="2"/>
      <c r="J37" s="2"/>
      <c r="K37" s="2"/>
      <c r="L37" s="2"/>
      <c r="M37" s="2"/>
    </row>
    <row r="38" spans="1:18">
      <c r="A38" s="2"/>
      <c r="B38" s="2"/>
      <c r="C38" s="8" t="s">
        <v>4</v>
      </c>
      <c r="D38" s="19" t="s">
        <v>3</v>
      </c>
      <c r="E38" s="47" t="s">
        <v>25</v>
      </c>
      <c r="F38" s="41" t="s">
        <v>26</v>
      </c>
      <c r="G38" s="48" t="s">
        <v>30</v>
      </c>
      <c r="H38" s="20"/>
      <c r="I38" s="8"/>
      <c r="J38" s="41" t="s">
        <v>27</v>
      </c>
      <c r="K38" s="23"/>
      <c r="L38" s="23"/>
      <c r="M38" s="23"/>
    </row>
    <row r="39" spans="1:18">
      <c r="A39" s="2"/>
      <c r="B39" s="2"/>
      <c r="C39" s="24">
        <v>4473.97</v>
      </c>
      <c r="D39" s="24">
        <v>789.23</v>
      </c>
      <c r="E39" s="24">
        <v>321.02</v>
      </c>
      <c r="F39" s="24">
        <v>201.07</v>
      </c>
      <c r="G39" s="51"/>
      <c r="H39" s="20"/>
      <c r="I39" s="1"/>
      <c r="J39" s="20">
        <v>1305.22</v>
      </c>
      <c r="K39" s="2"/>
      <c r="L39" s="2"/>
      <c r="M39" s="2"/>
    </row>
    <row r="40" spans="1:18">
      <c r="C40" s="20">
        <v>4127.22</v>
      </c>
      <c r="D40" s="20">
        <v>143.5</v>
      </c>
      <c r="E40" s="20">
        <v>937.79</v>
      </c>
      <c r="F40" s="20">
        <v>410.12</v>
      </c>
      <c r="G40" s="51"/>
      <c r="H40" s="20"/>
      <c r="I40" s="1"/>
      <c r="J40" s="20">
        <v>1085.21</v>
      </c>
    </row>
    <row r="41" spans="1:18">
      <c r="C41" s="20">
        <v>3798.39</v>
      </c>
      <c r="D41" s="20">
        <v>447.26</v>
      </c>
      <c r="E41" s="20">
        <v>1360.77</v>
      </c>
      <c r="F41" s="20">
        <v>220.84</v>
      </c>
      <c r="G41" s="20">
        <v>269.43</v>
      </c>
      <c r="H41" s="20"/>
      <c r="I41" s="1"/>
      <c r="J41" s="20">
        <v>555.70000000000005</v>
      </c>
    </row>
    <row r="42" spans="1:18">
      <c r="C42" s="26">
        <f>SUM(C39:C41)</f>
        <v>12399.58</v>
      </c>
      <c r="D42" s="26">
        <f>SUM(D39:D41)</f>
        <v>1379.99</v>
      </c>
      <c r="E42" s="26">
        <f>SUM(E39:E41)</f>
        <v>2619.58</v>
      </c>
      <c r="F42" s="26">
        <f>SUM(F39:F41)</f>
        <v>832.03000000000009</v>
      </c>
      <c r="G42" s="26">
        <f>SUM(G39:G41)</f>
        <v>269.43</v>
      </c>
      <c r="H42" s="20"/>
      <c r="I42" s="20"/>
      <c r="J42" s="26">
        <f>SUM(J39:J41)</f>
        <v>2946.13</v>
      </c>
    </row>
    <row r="43" spans="1:18">
      <c r="C43" s="43" t="s">
        <v>28</v>
      </c>
      <c r="D43" s="50">
        <f>C42-D42</f>
        <v>11019.59</v>
      </c>
      <c r="E43" s="20"/>
      <c r="F43" s="20"/>
      <c r="G43" s="20"/>
      <c r="H43" s="25"/>
    </row>
  </sheetData>
  <mergeCells count="11">
    <mergeCell ref="N19:P19"/>
    <mergeCell ref="J2:L2"/>
    <mergeCell ref="J19:L19"/>
    <mergeCell ref="F4:F9"/>
    <mergeCell ref="N2:P2"/>
    <mergeCell ref="F29:F33"/>
    <mergeCell ref="D22:D25"/>
    <mergeCell ref="D27:D28"/>
    <mergeCell ref="F21:F28"/>
    <mergeCell ref="C2:H2"/>
    <mergeCell ref="C19:H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6"/>
  <sheetViews>
    <sheetView topLeftCell="B1" workbookViewId="0">
      <selection activeCell="B11" sqref="B11"/>
    </sheetView>
  </sheetViews>
  <sheetFormatPr defaultRowHeight="12.75"/>
  <cols>
    <col min="1" max="1" width="20.44140625" style="3" bestFit="1" customWidth="1"/>
    <col min="2" max="2" width="18.109375" style="3" bestFit="1" customWidth="1"/>
    <col min="3" max="3" width="9.88671875" style="21" bestFit="1" customWidth="1"/>
    <col min="4" max="4" width="42.6640625" style="3" bestFit="1" customWidth="1"/>
    <col min="5" max="5" width="4.21875" style="3" customWidth="1"/>
    <col min="6" max="6" width="35.33203125" style="3" bestFit="1" customWidth="1"/>
    <col min="7" max="7" width="60.44140625" style="3" bestFit="1" customWidth="1"/>
    <col min="8" max="8" width="2.6640625" style="3" customWidth="1"/>
    <col min="9" max="9" width="9.88671875" style="3" bestFit="1" customWidth="1"/>
    <col min="10" max="10" width="5" style="3" customWidth="1"/>
    <col min="11" max="16384" width="8.88671875" style="3"/>
  </cols>
  <sheetData>
    <row r="2" spans="1:7">
      <c r="A2" s="2" t="s">
        <v>12</v>
      </c>
      <c r="B2" s="29" t="s">
        <v>55</v>
      </c>
      <c r="C2" s="9">
        <v>33042</v>
      </c>
      <c r="D2" s="42" t="s">
        <v>34</v>
      </c>
      <c r="E2" s="28"/>
      <c r="F2" s="37" t="s">
        <v>41</v>
      </c>
      <c r="G2" s="38"/>
    </row>
    <row r="3" spans="1:7">
      <c r="A3" s="3" t="s">
        <v>32</v>
      </c>
      <c r="B3" s="29" t="s">
        <v>54</v>
      </c>
      <c r="C3" s="52">
        <v>34045</v>
      </c>
      <c r="D3" s="42" t="s">
        <v>34</v>
      </c>
      <c r="E3" s="28"/>
      <c r="F3" s="37" t="s">
        <v>41</v>
      </c>
      <c r="G3" s="38"/>
    </row>
    <row r="4" spans="1:7" s="2" customFormat="1">
      <c r="B4" s="48" t="s">
        <v>96</v>
      </c>
      <c r="C4" s="52">
        <v>34696</v>
      </c>
      <c r="D4" s="42" t="s">
        <v>34</v>
      </c>
      <c r="E4" s="41"/>
      <c r="F4" s="37" t="s">
        <v>68</v>
      </c>
      <c r="G4" s="42"/>
    </row>
    <row r="5" spans="1:7">
      <c r="A5" s="3" t="s">
        <v>31</v>
      </c>
      <c r="B5" s="29" t="s">
        <v>67</v>
      </c>
      <c r="C5" s="52">
        <v>35060</v>
      </c>
      <c r="D5" s="42" t="s">
        <v>34</v>
      </c>
      <c r="E5" s="28"/>
      <c r="F5" s="37" t="s">
        <v>68</v>
      </c>
      <c r="G5" s="38"/>
    </row>
    <row r="6" spans="1:7">
      <c r="A6" s="3" t="s">
        <v>32</v>
      </c>
      <c r="B6" s="29" t="s">
        <v>69</v>
      </c>
      <c r="C6" s="27">
        <v>35110</v>
      </c>
      <c r="D6" s="42" t="s">
        <v>34</v>
      </c>
      <c r="E6" s="28"/>
      <c r="F6" s="37" t="s">
        <v>68</v>
      </c>
    </row>
    <row r="7" spans="1:7">
      <c r="A7" s="3" t="s">
        <v>32</v>
      </c>
      <c r="B7" s="30">
        <v>392</v>
      </c>
      <c r="C7" s="27">
        <v>36290</v>
      </c>
      <c r="D7" s="42" t="s">
        <v>34</v>
      </c>
      <c r="E7" s="28"/>
      <c r="F7" s="37" t="s">
        <v>68</v>
      </c>
    </row>
    <row r="8" spans="1:7">
      <c r="A8" s="3" t="s">
        <v>32</v>
      </c>
      <c r="B8" s="30">
        <v>2056</v>
      </c>
      <c r="C8" s="27">
        <v>37335</v>
      </c>
      <c r="D8" s="42" t="s">
        <v>34</v>
      </c>
      <c r="E8" s="28"/>
      <c r="F8" s="37" t="s">
        <v>68</v>
      </c>
    </row>
    <row r="9" spans="1:7">
      <c r="A9" s="3" t="s">
        <v>32</v>
      </c>
      <c r="B9" s="30">
        <v>5639</v>
      </c>
      <c r="C9" s="27">
        <v>38733</v>
      </c>
      <c r="D9" s="42" t="s">
        <v>34</v>
      </c>
      <c r="E9" s="28"/>
      <c r="F9" s="37" t="s">
        <v>68</v>
      </c>
    </row>
    <row r="10" spans="1:7">
      <c r="A10" s="3" t="s">
        <v>32</v>
      </c>
      <c r="B10" s="30">
        <v>8687</v>
      </c>
      <c r="C10" s="52">
        <v>39968</v>
      </c>
      <c r="D10" s="42" t="s">
        <v>34</v>
      </c>
      <c r="E10" s="28"/>
      <c r="F10" s="37" t="s">
        <v>68</v>
      </c>
    </row>
    <row r="11" spans="1:7">
      <c r="A11" s="3" t="s">
        <v>32</v>
      </c>
      <c r="B11" s="89">
        <v>12875</v>
      </c>
      <c r="C11" s="87">
        <v>42369</v>
      </c>
      <c r="D11" s="42" t="s">
        <v>111</v>
      </c>
      <c r="E11" s="28"/>
      <c r="F11" s="88" t="s">
        <v>68</v>
      </c>
    </row>
    <row r="12" spans="1:7">
      <c r="B12" s="8"/>
      <c r="C12" s="27"/>
      <c r="D12" s="42"/>
      <c r="E12" s="28"/>
      <c r="F12" s="37"/>
    </row>
    <row r="13" spans="1:7">
      <c r="B13" s="8"/>
      <c r="C13" s="9"/>
      <c r="D13" s="42"/>
      <c r="E13" s="28"/>
      <c r="F13" s="37"/>
    </row>
    <row r="14" spans="1:7">
      <c r="B14" s="14"/>
      <c r="C14" s="39"/>
      <c r="D14" s="42"/>
      <c r="E14" s="28"/>
      <c r="F14" s="37"/>
    </row>
    <row r="15" spans="1:7">
      <c r="B15" s="21"/>
      <c r="C15" s="9"/>
      <c r="D15" s="42"/>
      <c r="E15" s="28"/>
      <c r="F15" s="37"/>
    </row>
    <row r="16" spans="1:7">
      <c r="A16" s="32"/>
      <c r="B16" s="33"/>
      <c r="C16" s="34"/>
      <c r="D16" s="35"/>
      <c r="E16" s="35"/>
      <c r="F16" s="35"/>
    </row>
    <row r="17" spans="1:6">
      <c r="A17" s="2" t="s">
        <v>12</v>
      </c>
      <c r="B17" s="2" t="s">
        <v>59</v>
      </c>
      <c r="C17" s="9">
        <v>32430</v>
      </c>
      <c r="D17" s="42" t="s">
        <v>66</v>
      </c>
      <c r="E17" s="28"/>
      <c r="F17" s="37" t="s">
        <v>40</v>
      </c>
    </row>
    <row r="18" spans="1:6">
      <c r="A18" s="3" t="s">
        <v>32</v>
      </c>
      <c r="B18" s="2" t="s">
        <v>60</v>
      </c>
      <c r="C18" s="27">
        <v>33536</v>
      </c>
      <c r="D18" s="42" t="s">
        <v>66</v>
      </c>
      <c r="F18" s="37" t="s">
        <v>41</v>
      </c>
    </row>
    <row r="19" spans="1:6">
      <c r="A19" s="3" t="s">
        <v>32</v>
      </c>
      <c r="B19" s="2" t="s">
        <v>61</v>
      </c>
      <c r="C19" s="27">
        <v>34585</v>
      </c>
      <c r="D19" s="42" t="s">
        <v>66</v>
      </c>
      <c r="F19" s="37" t="s">
        <v>41</v>
      </c>
    </row>
    <row r="20" spans="1:6">
      <c r="B20" s="2" t="s">
        <v>97</v>
      </c>
      <c r="C20" s="27">
        <v>34827</v>
      </c>
      <c r="D20" s="42" t="s">
        <v>66</v>
      </c>
      <c r="F20" s="37" t="s">
        <v>68</v>
      </c>
    </row>
    <row r="21" spans="1:6">
      <c r="A21" s="2"/>
      <c r="B21" s="2" t="s">
        <v>95</v>
      </c>
      <c r="C21" s="27">
        <v>35712</v>
      </c>
      <c r="D21" s="42" t="s">
        <v>66</v>
      </c>
      <c r="F21" s="37" t="s">
        <v>68</v>
      </c>
    </row>
    <row r="22" spans="1:6">
      <c r="B22" s="3" t="s">
        <v>98</v>
      </c>
      <c r="C22" s="27">
        <v>36825</v>
      </c>
      <c r="D22" s="42" t="s">
        <v>66</v>
      </c>
      <c r="F22" s="37" t="s">
        <v>68</v>
      </c>
    </row>
    <row r="23" spans="1:6">
      <c r="C23" s="9"/>
    </row>
    <row r="24" spans="1:6">
      <c r="C24" s="9"/>
    </row>
    <row r="25" spans="1:6">
      <c r="C25" s="9"/>
    </row>
    <row r="26" spans="1:6">
      <c r="C26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A17" sqref="A17"/>
    </sheetView>
  </sheetViews>
  <sheetFormatPr defaultRowHeight="12.75"/>
  <cols>
    <col min="1" max="1" width="13.109375" style="3" bestFit="1" customWidth="1"/>
    <col min="2" max="2" width="9.88671875" style="21" bestFit="1" customWidth="1"/>
    <col min="3" max="3" width="20" style="21" bestFit="1" customWidth="1"/>
    <col min="4" max="4" width="37.5546875" style="3" bestFit="1" customWidth="1"/>
    <col min="5" max="5" width="11.6640625" style="3" bestFit="1" customWidth="1"/>
    <col min="6" max="6" width="8.6640625" style="3" bestFit="1" customWidth="1"/>
    <col min="7" max="7" width="9.6640625" style="3" bestFit="1" customWidth="1"/>
    <col min="8" max="11" width="19.33203125" style="3" bestFit="1" customWidth="1"/>
    <col min="12" max="12" width="16.5546875" style="3" bestFit="1" customWidth="1"/>
    <col min="13" max="13" width="21.109375" style="3" bestFit="1" customWidth="1"/>
    <col min="14" max="14" width="4.77734375" style="3" customWidth="1"/>
    <col min="15" max="15" width="97.21875" style="3" bestFit="1" customWidth="1"/>
    <col min="16" max="16" width="2.6640625" style="3" customWidth="1"/>
    <col min="17" max="17" width="9.88671875" style="3" bestFit="1" customWidth="1"/>
    <col min="18" max="18" width="5" style="3" customWidth="1"/>
    <col min="19" max="16384" width="8.88671875" style="3"/>
  </cols>
  <sheetData>
    <row r="1" spans="1:15">
      <c r="B1" s="97" t="s">
        <v>13</v>
      </c>
      <c r="C1" s="98" t="s">
        <v>14</v>
      </c>
      <c r="D1" s="99"/>
      <c r="E1" s="100" t="s">
        <v>15</v>
      </c>
      <c r="F1" s="100"/>
      <c r="G1" s="100"/>
      <c r="H1" s="38" t="s">
        <v>16</v>
      </c>
      <c r="I1" s="38" t="s">
        <v>17</v>
      </c>
      <c r="J1" s="38" t="s">
        <v>18</v>
      </c>
      <c r="K1" s="38" t="s">
        <v>19</v>
      </c>
      <c r="L1" s="38" t="s">
        <v>20</v>
      </c>
      <c r="M1" s="38"/>
      <c r="N1" s="38"/>
    </row>
    <row r="2" spans="1:15">
      <c r="B2" s="97"/>
      <c r="C2" s="98"/>
      <c r="D2" s="99"/>
      <c r="E2" s="36" t="s">
        <v>21</v>
      </c>
      <c r="F2" s="36" t="s">
        <v>22</v>
      </c>
      <c r="G2" s="36" t="s">
        <v>23</v>
      </c>
      <c r="H2" s="38" t="s">
        <v>42</v>
      </c>
      <c r="I2" s="38" t="s">
        <v>43</v>
      </c>
      <c r="J2" s="38" t="s">
        <v>44</v>
      </c>
      <c r="K2" s="38" t="s">
        <v>45</v>
      </c>
      <c r="L2" s="38"/>
      <c r="M2" s="45" t="s">
        <v>23</v>
      </c>
      <c r="N2" s="38"/>
    </row>
    <row r="3" spans="1:15" s="28" customFormat="1">
      <c r="A3" s="28" t="s">
        <v>37</v>
      </c>
      <c r="B3" s="60">
        <v>31334</v>
      </c>
      <c r="C3" s="61" t="s">
        <v>36</v>
      </c>
      <c r="D3" s="37" t="s">
        <v>40</v>
      </c>
      <c r="E3" s="53">
        <v>1000000</v>
      </c>
      <c r="F3" s="40">
        <f>E3/340.75</f>
        <v>2934.70286133529</v>
      </c>
      <c r="G3" s="40">
        <v>1000000</v>
      </c>
      <c r="H3" s="38" t="s">
        <v>38</v>
      </c>
      <c r="I3" s="38" t="s">
        <v>39</v>
      </c>
      <c r="J3" s="38" t="s">
        <v>39</v>
      </c>
      <c r="K3" s="55"/>
      <c r="L3" s="38"/>
      <c r="M3" s="38"/>
      <c r="N3" s="38"/>
    </row>
    <row r="4" spans="1:15" s="28" customFormat="1">
      <c r="A4" s="41" t="s">
        <v>35</v>
      </c>
      <c r="B4" s="60">
        <v>32895</v>
      </c>
      <c r="C4" s="48" t="s">
        <v>46</v>
      </c>
      <c r="D4" s="37" t="s">
        <v>41</v>
      </c>
      <c r="E4" s="53">
        <v>1000000</v>
      </c>
      <c r="F4" s="40">
        <f t="shared" ref="F4:F13" si="0">E4/340.75</f>
        <v>2934.70286133529</v>
      </c>
      <c r="G4" s="40">
        <v>1000000</v>
      </c>
      <c r="H4" s="59"/>
      <c r="I4" s="38" t="s">
        <v>39</v>
      </c>
      <c r="J4" s="38" t="s">
        <v>39</v>
      </c>
      <c r="K4" s="38" t="s">
        <v>38</v>
      </c>
      <c r="L4" s="38"/>
      <c r="M4" s="38"/>
      <c r="N4" s="38"/>
      <c r="O4" s="46"/>
    </row>
    <row r="5" spans="1:15" s="28" customFormat="1">
      <c r="A5" s="41" t="s">
        <v>35</v>
      </c>
      <c r="B5" s="60">
        <v>32926</v>
      </c>
      <c r="C5" s="48" t="s">
        <v>47</v>
      </c>
      <c r="D5" s="37" t="s">
        <v>48</v>
      </c>
      <c r="E5" s="53">
        <v>1600000</v>
      </c>
      <c r="F5" s="40">
        <f t="shared" si="0"/>
        <v>4695.5245781364638</v>
      </c>
      <c r="G5" s="40">
        <v>1600000</v>
      </c>
      <c r="H5" s="38" t="s">
        <v>49</v>
      </c>
      <c r="I5" s="38" t="s">
        <v>50</v>
      </c>
      <c r="J5" s="38" t="s">
        <v>50</v>
      </c>
      <c r="K5" s="38" t="s">
        <v>51</v>
      </c>
      <c r="L5" s="38"/>
      <c r="M5" s="38"/>
      <c r="N5" s="38"/>
      <c r="O5" s="46"/>
    </row>
    <row r="6" spans="1:15" s="28" customFormat="1">
      <c r="A6" s="41" t="s">
        <v>35</v>
      </c>
      <c r="B6" s="60">
        <v>32947</v>
      </c>
      <c r="C6" s="48" t="s">
        <v>52</v>
      </c>
      <c r="D6" s="37" t="s">
        <v>41</v>
      </c>
      <c r="E6" s="53">
        <v>1600000</v>
      </c>
      <c r="F6" s="40">
        <f t="shared" ref="F6:F8" si="1">E6/340.75</f>
        <v>4695.5245781364638</v>
      </c>
      <c r="G6" s="40">
        <v>1600000</v>
      </c>
      <c r="H6" s="55"/>
      <c r="I6" s="38" t="s">
        <v>50</v>
      </c>
      <c r="J6" s="38" t="s">
        <v>50</v>
      </c>
      <c r="K6" s="38" t="s">
        <v>53</v>
      </c>
      <c r="L6" s="38"/>
      <c r="M6" s="38"/>
      <c r="N6" s="38"/>
      <c r="O6" s="46"/>
    </row>
    <row r="7" spans="1:15" s="28" customFormat="1">
      <c r="A7" s="41" t="s">
        <v>35</v>
      </c>
      <c r="B7" s="60">
        <v>33364</v>
      </c>
      <c r="C7" s="48" t="s">
        <v>63</v>
      </c>
      <c r="D7" s="62" t="s">
        <v>62</v>
      </c>
      <c r="E7" s="63"/>
      <c r="F7" s="64"/>
      <c r="G7" s="64"/>
      <c r="H7" s="65"/>
      <c r="I7" s="66">
        <v>0.3</v>
      </c>
      <c r="J7" s="66">
        <v>0.3</v>
      </c>
      <c r="K7" s="66">
        <v>0.4</v>
      </c>
      <c r="L7" s="38"/>
      <c r="M7" s="38"/>
      <c r="N7" s="38"/>
      <c r="O7" s="46"/>
    </row>
    <row r="8" spans="1:15" s="28" customFormat="1" ht="11.25">
      <c r="A8" s="41" t="s">
        <v>56</v>
      </c>
      <c r="B8" s="56">
        <v>34696</v>
      </c>
      <c r="C8" s="48" t="s">
        <v>57</v>
      </c>
      <c r="D8" s="38" t="s">
        <v>58</v>
      </c>
      <c r="E8" s="53">
        <v>63000000</v>
      </c>
      <c r="F8" s="40">
        <f t="shared" si="1"/>
        <v>184886.28026412326</v>
      </c>
      <c r="G8" s="40"/>
      <c r="H8" s="55"/>
      <c r="I8" s="42" t="s">
        <v>65</v>
      </c>
      <c r="J8" s="42" t="s">
        <v>65</v>
      </c>
      <c r="K8" s="42" t="s">
        <v>64</v>
      </c>
      <c r="L8" s="38"/>
      <c r="M8" s="38"/>
      <c r="N8" s="38"/>
      <c r="O8" s="46"/>
    </row>
    <row r="9" spans="1:15">
      <c r="A9" s="28" t="s">
        <v>105</v>
      </c>
      <c r="B9" s="85">
        <v>36342</v>
      </c>
      <c r="C9" s="31" t="s">
        <v>106</v>
      </c>
      <c r="D9" s="3" t="s">
        <v>110</v>
      </c>
      <c r="E9" s="28"/>
      <c r="F9" s="40">
        <f t="shared" si="0"/>
        <v>0</v>
      </c>
    </row>
    <row r="10" spans="1:15">
      <c r="A10" s="28" t="s">
        <v>105</v>
      </c>
      <c r="B10" s="85">
        <v>37685</v>
      </c>
      <c r="C10" s="31" t="s">
        <v>107</v>
      </c>
      <c r="D10" s="3" t="s">
        <v>110</v>
      </c>
      <c r="E10" s="28"/>
      <c r="F10" s="40">
        <f t="shared" si="0"/>
        <v>0</v>
      </c>
    </row>
    <row r="11" spans="1:15">
      <c r="A11" s="28" t="s">
        <v>105</v>
      </c>
      <c r="B11" s="85">
        <v>39023</v>
      </c>
      <c r="C11" s="31" t="s">
        <v>108</v>
      </c>
      <c r="D11" s="3" t="s">
        <v>110</v>
      </c>
      <c r="E11" s="28"/>
      <c r="F11" s="40">
        <f t="shared" si="0"/>
        <v>0</v>
      </c>
    </row>
    <row r="12" spans="1:15">
      <c r="A12" s="28" t="s">
        <v>105</v>
      </c>
      <c r="B12" s="85">
        <v>39086</v>
      </c>
      <c r="C12" s="31" t="s">
        <v>109</v>
      </c>
      <c r="D12" s="3" t="s">
        <v>110</v>
      </c>
      <c r="E12" s="28">
        <v>480000</v>
      </c>
      <c r="F12" s="40">
        <f t="shared" si="0"/>
        <v>1408.6573734409392</v>
      </c>
    </row>
    <row r="13" spans="1:15">
      <c r="A13" s="28" t="s">
        <v>105</v>
      </c>
      <c r="B13" s="85"/>
      <c r="C13" s="31"/>
      <c r="E13" s="28"/>
      <c r="F13" s="40">
        <f t="shared" si="0"/>
        <v>0</v>
      </c>
    </row>
    <row r="14" spans="1:15">
      <c r="A14" s="28" t="s">
        <v>105</v>
      </c>
      <c r="B14" s="85"/>
      <c r="C14" s="31"/>
      <c r="E14" s="31">
        <v>1600000</v>
      </c>
      <c r="F14" s="53">
        <f>E14*F15/E15</f>
        <v>480000</v>
      </c>
    </row>
    <row r="15" spans="1:15">
      <c r="A15" s="28"/>
      <c r="B15" s="85"/>
      <c r="C15" s="31"/>
      <c r="E15" s="31">
        <v>100</v>
      </c>
      <c r="F15" s="40">
        <v>30</v>
      </c>
    </row>
    <row r="16" spans="1:15">
      <c r="A16" s="28"/>
      <c r="B16" s="85"/>
      <c r="C16" s="31"/>
      <c r="E16" s="28"/>
    </row>
    <row r="17" spans="1:7">
      <c r="A17" s="28"/>
      <c r="B17" s="85"/>
      <c r="C17" s="31"/>
      <c r="E17" s="28"/>
    </row>
    <row r="18" spans="1:7">
      <c r="A18" s="28"/>
      <c r="B18" s="85"/>
      <c r="C18" s="31"/>
      <c r="E18" s="28"/>
    </row>
    <row r="19" spans="1:7">
      <c r="A19" s="28"/>
      <c r="B19" s="85"/>
      <c r="C19" s="31"/>
      <c r="D19" s="31"/>
      <c r="E19" s="31"/>
    </row>
    <row r="20" spans="1:7">
      <c r="A20" s="28"/>
      <c r="B20" s="85"/>
      <c r="C20" s="31"/>
      <c r="D20" s="31"/>
      <c r="E20" s="31"/>
    </row>
    <row r="21" spans="1:7">
      <c r="B21" s="86"/>
      <c r="D21" s="21"/>
      <c r="E21" s="31"/>
      <c r="G21" s="54"/>
    </row>
    <row r="22" spans="1:7">
      <c r="D22" s="21"/>
      <c r="E22" s="21"/>
      <c r="G22" s="54"/>
    </row>
    <row r="23" spans="1:7">
      <c r="G23" s="54"/>
    </row>
    <row r="24" spans="1:7">
      <c r="G24" s="54"/>
    </row>
    <row r="25" spans="1:7">
      <c r="F25" s="28"/>
      <c r="G25" s="54"/>
    </row>
    <row r="26" spans="1:7">
      <c r="F26" s="28"/>
      <c r="G26" s="54"/>
    </row>
    <row r="27" spans="1:7">
      <c r="F27" s="28"/>
      <c r="G27" s="54"/>
    </row>
    <row r="28" spans="1:7">
      <c r="E28" s="31"/>
      <c r="F28" s="28"/>
    </row>
    <row r="29" spans="1:7">
      <c r="F29" s="28"/>
    </row>
  </sheetData>
  <mergeCells count="4">
    <mergeCell ref="B1:B2"/>
    <mergeCell ref="C1:C2"/>
    <mergeCell ref="D1:D2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219</vt:lpstr>
      <vt:lpstr>νταμαρια</vt:lpstr>
      <vt:lpstr>εταιρίες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2026-07-02T06:13:19Z</dcterms:modified>
</cp:coreProperties>
</file>