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120" windowWidth="28635" windowHeight="13095"/>
  </bookViews>
  <sheets>
    <sheet name="219-16" sheetId="1" r:id="rId1"/>
  </sheets>
  <calcPr calcId="125725"/>
</workbook>
</file>

<file path=xl/calcChain.xml><?xml version="1.0" encoding="utf-8"?>
<calcChain xmlns="http://schemas.openxmlformats.org/spreadsheetml/2006/main">
  <c r="H67" i="1"/>
  <c r="G67"/>
  <c r="F67"/>
  <c r="E67"/>
  <c r="D67"/>
  <c r="C67"/>
  <c r="D69" s="1"/>
  <c r="D25" l="1"/>
  <c r="E60"/>
  <c r="E18"/>
  <c r="E20"/>
  <c r="E19"/>
  <c r="E17" l="1"/>
</calcChain>
</file>

<file path=xl/sharedStrings.xml><?xml version="1.0" encoding="utf-8"?>
<sst xmlns="http://schemas.openxmlformats.org/spreadsheetml/2006/main" count="183" uniqueCount="87">
  <si>
    <t>συμβόλαια</t>
  </si>
  <si>
    <t>ποσό</t>
  </si>
  <si>
    <t>απαίτηση</t>
  </si>
  <si>
    <t>χρέωσε</t>
  </si>
  <si>
    <t>έπρεπε</t>
  </si>
  <si>
    <t>1ο</t>
  </si>
  <si>
    <t>2ο</t>
  </si>
  <si>
    <t>4ο</t>
  </si>
  <si>
    <t>5ο</t>
  </si>
  <si>
    <t>6ο</t>
  </si>
  <si>
    <t>πληρεξούσιο</t>
  </si>
  <si>
    <t>μαμά</t>
  </si>
  <si>
    <t>παππούς</t>
  </si>
  <si>
    <t>δάνεια</t>
  </si>
  <si>
    <t>νταμάρια</t>
  </si>
  <si>
    <t>διαφυγόντα κ-15-17</t>
  </si>
  <si>
    <t>3ο</t>
  </si>
  <si>
    <t>7ο</t>
  </si>
  <si>
    <t>8ο</t>
  </si>
  <si>
    <t>9ο</t>
  </si>
  <si>
    <t>10ο</t>
  </si>
  <si>
    <t>11ο</t>
  </si>
  <si>
    <t>12ο</t>
  </si>
  <si>
    <t>εταιρείες</t>
  </si>
  <si>
    <t>αγοραπωλησια</t>
  </si>
  <si>
    <t>13ο</t>
  </si>
  <si>
    <t>14ο</t>
  </si>
  <si>
    <t>βεβαιωση ενορκος</t>
  </si>
  <si>
    <t>15ο</t>
  </si>
  <si>
    <t>ΙΚΕ προσυμφ</t>
  </si>
  <si>
    <t>16ο</t>
  </si>
  <si>
    <t>17ο</t>
  </si>
  <si>
    <t>18ο</t>
  </si>
  <si>
    <t>19ο</t>
  </si>
  <si>
    <t>20ο</t>
  </si>
  <si>
    <t>21ο</t>
  </si>
  <si>
    <t>προσυμφ ΛΥΣΗ</t>
  </si>
  <si>
    <t>22ο</t>
  </si>
  <si>
    <t>23ο</t>
  </si>
  <si>
    <t>24ο</t>
  </si>
  <si>
    <t>25ο</t>
  </si>
  <si>
    <t>ΛΥΣΗ 14943</t>
  </si>
  <si>
    <t>26ο</t>
  </si>
  <si>
    <t>27ο</t>
  </si>
  <si>
    <t>28ο</t>
  </si>
  <si>
    <t>29ο</t>
  </si>
  <si>
    <t>30ο</t>
  </si>
  <si>
    <t>κληρονομιαςΑΠΟΔΟΧΗ</t>
  </si>
  <si>
    <t>;;;???</t>
  </si>
  <si>
    <t>υποθήκη [+ 6 πολλαπλές]</t>
  </si>
  <si>
    <t>αγοραπωλησία [+ 2 πολλαπλές]</t>
  </si>
  <si>
    <t>υποθήκη [ + 3 πολλαπλές]</t>
  </si>
  <si>
    <t>μίσθωση νταμάρι [ + 7 πολλαπλές</t>
  </si>
  <si>
    <t>ΑΕ συσταση [ + 1 πολλαπλή</t>
  </si>
  <si>
    <t>υποθήκη ΕΞΑΛΕΙΨΗ [ + 6 πολλαπλές</t>
  </si>
  <si>
    <t>μίσθωσης νταμάρι ΠΑΡΑΤΑΣΗ [ + 8 πολλαπλές</t>
  </si>
  <si>
    <t>υποθήκη [ + 6 πολλαπλές</t>
  </si>
  <si>
    <t>μίσθωση νταμάρι [ + 7 πολλαπλές]</t>
  </si>
  <si>
    <t>μίσθωσης νταμάρι ΠΑΡΑΤΑΣΗ [ + 6 πολλαπλές</t>
  </si>
  <si>
    <t>διαφυγών φόρος εισοδήματος</t>
  </si>
  <si>
    <t>διαφυγόντα ταμεία</t>
  </si>
  <si>
    <t>νταμαρι ΠΑΡΑΤΑΣΗ  [ + 9 πολλαπλές</t>
  </si>
  <si>
    <t>νταμαρι ΠΑΡΑΤΑΣΗ  [ + 8 πολλαπλές</t>
  </si>
  <si>
    <t>αγορά ΠΡΟΣΥΜΦΩΝΟ</t>
  </si>
  <si>
    <t>πληρεξούσιο  [+ 1 πολλαπλή</t>
  </si>
  <si>
    <t>νταμαρι ΕΙΣΦΟΡΑ μισθωτΔικαιωμ[ + 13 πολλαπλές</t>
  </si>
  <si>
    <t>νταμαρι ΠΑΡΑΤΑΣΗ  [ + 11 πολλαπλές</t>
  </si>
  <si>
    <t xml:space="preserve">αγορά  </t>
  </si>
  <si>
    <t>εξόφληση</t>
  </si>
  <si>
    <t>αγοραπωλησίας ΠΡΟΣΥΜΦΩΝΟ</t>
  </si>
  <si>
    <t>ΑΕπώλησηΜισθωτΔικ [+ 21 πολλαπλές</t>
  </si>
  <si>
    <t>προσυμφ ΛΥΣΗ [+ 1 πολλαπλή</t>
  </si>
  <si>
    <t>ΑΕ πώληση προσδοκίας μισθωτΔικαιωμ [+ 1 πολλαπλή</t>
  </si>
  <si>
    <t>ΕΕ πώληση μετοχών ΠΡΟΣΥΜΦΩΝΟ [+ 1 πολλαπλή</t>
  </si>
  <si>
    <t xml:space="preserve">ΕΕ πώληση μετοχών ΠΡΟΣΥΜΦΩΝΟ </t>
  </si>
  <si>
    <t>ΕΕ τροποποίηση &amp; πώληση μισθΔικ [+ 21 πολλπλές</t>
  </si>
  <si>
    <t>ΕΕ τροποποίηση &amp; πώληση μισθΔικ  [ + 28 πολλαπλές</t>
  </si>
  <si>
    <t>ΕΕ τροποπ &amp; πώληση μετοχών [+ 24 πολλαπλές</t>
  </si>
  <si>
    <t>ΕΕ τροποπ &amp; πώληση μετοχών [+ 22 πολλαπλές</t>
  </si>
  <si>
    <t>ΙΔΕ 219-168 = μάρμαρα κ.Μακεδονίας ΑΕ   = 1.256€</t>
  </si>
  <si>
    <t>ΔΕΝ είναι εταίρος ο Φγ  //// ΙΔΕ 219-168 = μάρμαρα κ.Μακεδονίας ΑΕ   = 2.602€</t>
  </si>
  <si>
    <t>ΙΔΕ 219-168 = μάρμαρα κ.Μακεδονίας ΑΕ   = 2.602€</t>
  </si>
  <si>
    <t>ΙΔΕ 219-168 = μάρμαρα κ.Μακεδονίας ΑΕ   =   562€</t>
  </si>
  <si>
    <t>ΔΕΝ είναι εταίρος ο φΓ /// ΙΔΕ 219-168 = μάρμαρα κ.Μακεδονίας ΑΕ   =   403€</t>
  </si>
  <si>
    <t>διαφυγών-ΦΠΑ</t>
  </si>
  <si>
    <t>υπάρχει ΜΕ 219-60 απορρόφη ή ενσωμάτωση {στην παρτούζα} ;;;;;;;;;;;!!!!!!!!!!!!!!!!!!!!!!!!! [[[ ότι &amp; αν έγινε + 4 + 22 πολλαπλές</t>
  </si>
  <si>
    <t>ΙΔΕ 219-168 = μάρμαρα κ.Μακεδονίας ΑΕ   = 121.094€</t>
  </si>
</sst>
</file>

<file path=xl/styles.xml><?xml version="1.0" encoding="utf-8"?>
<styleSheet xmlns="http://schemas.openxmlformats.org/spreadsheetml/2006/main">
  <numFmts count="2">
    <numFmt numFmtId="43" formatCode="_-* #,##0.00\ _€_-;\-* #,##0.00\ _€_-;_-* &quot;-&quot;??\ _€_-;_-@_-"/>
    <numFmt numFmtId="164" formatCode="_-* #,##0\ _€_-;\-* #,##0\ _€_-;_-* &quot;-&quot;??\ _€_-;_-@_-"/>
  </numFmts>
  <fonts count="11">
    <font>
      <sz val="12"/>
      <color theme="1"/>
      <name val="Arial"/>
      <family val="2"/>
      <charset val="161"/>
    </font>
    <font>
      <sz val="12"/>
      <color theme="1"/>
      <name val="Arial"/>
      <family val="2"/>
      <charset val="161"/>
    </font>
    <font>
      <sz val="10"/>
      <color theme="1"/>
      <name val="Arial"/>
      <family val="2"/>
      <charset val="161"/>
    </font>
    <font>
      <sz val="11"/>
      <color theme="1"/>
      <name val="Calibri"/>
      <family val="2"/>
      <charset val="161"/>
      <scheme val="minor"/>
    </font>
    <font>
      <b/>
      <sz val="10"/>
      <color theme="1"/>
      <name val="Arial"/>
      <family val="2"/>
      <charset val="161"/>
    </font>
    <font>
      <b/>
      <u/>
      <sz val="10"/>
      <color rgb="FFFF0000"/>
      <name val="Arial"/>
      <family val="2"/>
      <charset val="161"/>
    </font>
    <font>
      <b/>
      <sz val="10"/>
      <name val="Arial"/>
      <family val="2"/>
      <charset val="161"/>
    </font>
    <font>
      <sz val="10"/>
      <name val="Arial"/>
      <family val="2"/>
      <charset val="161"/>
    </font>
    <font>
      <sz val="10"/>
      <color rgb="FFFF0000"/>
      <name val="Arial"/>
      <family val="2"/>
      <charset val="161"/>
    </font>
    <font>
      <b/>
      <u val="singleAccounting"/>
      <sz val="10"/>
      <color rgb="FFFF0000"/>
      <name val="Arial"/>
      <family val="2"/>
      <charset val="161"/>
    </font>
    <font>
      <sz val="6"/>
      <color theme="1"/>
      <name val="Arial"/>
      <family val="2"/>
      <charset val="161"/>
    </font>
  </fonts>
  <fills count="6">
    <fill>
      <patternFill patternType="none"/>
    </fill>
    <fill>
      <patternFill patternType="gray125"/>
    </fill>
    <fill>
      <patternFill patternType="solid">
        <fgColor rgb="FF00FF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</fills>
  <borders count="1">
    <border>
      <left/>
      <right/>
      <top/>
      <bottom/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</cellStyleXfs>
  <cellXfs count="39">
    <xf numFmtId="0" fontId="0" fillId="0" borderId="0" xfId="0"/>
    <xf numFmtId="0" fontId="2" fillId="0" borderId="0" xfId="0" applyFont="1" applyFill="1" applyBorder="1"/>
    <xf numFmtId="43" fontId="2" fillId="0" borderId="0" xfId="0" applyNumberFormat="1" applyFont="1" applyFill="1"/>
    <xf numFmtId="0" fontId="2" fillId="0" borderId="0" xfId="0" applyFont="1" applyFill="1"/>
    <xf numFmtId="0" fontId="2" fillId="0" borderId="0" xfId="0" applyFont="1"/>
    <xf numFmtId="0" fontId="4" fillId="0" borderId="0" xfId="0" applyFont="1"/>
    <xf numFmtId="164" fontId="4" fillId="0" borderId="0" xfId="1" applyNumberFormat="1" applyFont="1"/>
    <xf numFmtId="0" fontId="4" fillId="0" borderId="0" xfId="0" applyFont="1" applyFill="1"/>
    <xf numFmtId="14" fontId="5" fillId="0" borderId="0" xfId="2" applyNumberFormat="1" applyFont="1" applyFill="1"/>
    <xf numFmtId="0" fontId="2" fillId="0" borderId="0" xfId="0" applyFont="1" applyFill="1" applyAlignment="1">
      <alignment horizontal="center"/>
    </xf>
    <xf numFmtId="164" fontId="2" fillId="0" borderId="0" xfId="1" applyNumberFormat="1" applyFont="1" applyFill="1"/>
    <xf numFmtId="14" fontId="2" fillId="0" borderId="0" xfId="1" applyNumberFormat="1" applyFont="1" applyFill="1" applyAlignment="1"/>
    <xf numFmtId="164" fontId="6" fillId="0" borderId="0" xfId="1" applyNumberFormat="1" applyFont="1" applyFill="1" applyAlignment="1"/>
    <xf numFmtId="164" fontId="7" fillId="0" borderId="0" xfId="1" applyNumberFormat="1" applyFont="1" applyFill="1" applyAlignment="1">
      <alignment horizontal="left"/>
    </xf>
    <xf numFmtId="14" fontId="7" fillId="0" borderId="0" xfId="0" applyNumberFormat="1" applyFont="1" applyFill="1"/>
    <xf numFmtId="164" fontId="8" fillId="0" borderId="0" xfId="1" applyNumberFormat="1" applyFont="1" applyFill="1" applyAlignment="1">
      <alignment horizontal="left"/>
    </xf>
    <xf numFmtId="164" fontId="2" fillId="0" borderId="0" xfId="1" applyNumberFormat="1" applyFont="1" applyFill="1" applyAlignment="1">
      <alignment horizontal="center"/>
    </xf>
    <xf numFmtId="14" fontId="2" fillId="0" borderId="0" xfId="0" applyNumberFormat="1" applyFont="1" applyFill="1" applyAlignment="1"/>
    <xf numFmtId="0" fontId="2" fillId="0" borderId="0" xfId="0" applyFont="1" applyFill="1" applyBorder="1" applyAlignment="1"/>
    <xf numFmtId="164" fontId="9" fillId="0" borderId="0" xfId="0" applyNumberFormat="1" applyFont="1" applyFill="1"/>
    <xf numFmtId="164" fontId="2" fillId="0" borderId="0" xfId="0" applyNumberFormat="1" applyFont="1" applyFill="1"/>
    <xf numFmtId="14" fontId="2" fillId="0" borderId="0" xfId="1" applyNumberFormat="1" applyFont="1" applyFill="1"/>
    <xf numFmtId="43" fontId="2" fillId="0" borderId="0" xfId="1" applyFont="1"/>
    <xf numFmtId="164" fontId="2" fillId="0" borderId="0" xfId="1" applyNumberFormat="1" applyFont="1"/>
    <xf numFmtId="164" fontId="2" fillId="0" borderId="0" xfId="0" applyNumberFormat="1" applyFont="1"/>
    <xf numFmtId="0" fontId="2" fillId="0" borderId="0" xfId="0" applyFont="1" applyFill="1" applyBorder="1" applyAlignment="1">
      <alignment horizontal="center" vertical="center"/>
    </xf>
    <xf numFmtId="43" fontId="2" fillId="0" borderId="0" xfId="1" applyFont="1" applyFill="1"/>
    <xf numFmtId="43" fontId="8" fillId="0" borderId="0" xfId="1" applyFont="1" applyFill="1" applyBorder="1"/>
    <xf numFmtId="0" fontId="8" fillId="0" borderId="0" xfId="0" applyFont="1"/>
    <xf numFmtId="43" fontId="4" fillId="0" borderId="0" xfId="1" applyFont="1"/>
    <xf numFmtId="43" fontId="10" fillId="0" borderId="0" xfId="1" applyFont="1"/>
    <xf numFmtId="43" fontId="2" fillId="0" borderId="0" xfId="1" applyNumberFormat="1" applyFont="1" applyFill="1"/>
    <xf numFmtId="164" fontId="2" fillId="0" borderId="0" xfId="1" applyNumberFormat="1" applyFont="1" applyFill="1" applyAlignment="1">
      <alignment horizontal="right"/>
    </xf>
    <xf numFmtId="0" fontId="8" fillId="0" borderId="0" xfId="0" applyFont="1" applyFill="1"/>
    <xf numFmtId="0" fontId="7" fillId="0" borderId="0" xfId="0" applyFont="1" applyFill="1"/>
    <xf numFmtId="164" fontId="6" fillId="5" borderId="0" xfId="1" applyNumberFormat="1" applyFont="1" applyFill="1" applyAlignment="1"/>
    <xf numFmtId="0" fontId="4" fillId="2" borderId="0" xfId="0" applyFont="1" applyFill="1" applyAlignment="1">
      <alignment horizontal="center"/>
    </xf>
    <xf numFmtId="14" fontId="2" fillId="3" borderId="0" xfId="0" applyNumberFormat="1" applyFont="1" applyFill="1" applyAlignment="1">
      <alignment horizontal="center"/>
    </xf>
    <xf numFmtId="14" fontId="2" fillId="4" borderId="0" xfId="0" applyNumberFormat="1" applyFont="1" applyFill="1" applyAlignment="1">
      <alignment horizontal="center"/>
    </xf>
  </cellXfs>
  <cellStyles count="5">
    <cellStyle name="Κανονικό" xfId="0" builtinId="0"/>
    <cellStyle name="Κόμμα" xfId="1" builtinId="3"/>
    <cellStyle name="Κόμμα 11" xfId="2"/>
    <cellStyle name="Κόμμα 18" xfId="3"/>
    <cellStyle name="Κόμμα 3" xfId="4"/>
  </cellStyles>
  <dxfs count="0"/>
  <tableStyles count="0" defaultTableStyle="TableStyleMedium9" defaultPivotStyle="PivotStyleLight16"/>
  <colors>
    <mruColors>
      <color rgb="FF00FFFF"/>
      <color rgb="FF00FF99"/>
      <color rgb="FFFF99FF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M69"/>
  <sheetViews>
    <sheetView tabSelected="1" topLeftCell="B1" workbookViewId="0">
      <selection activeCell="D29" sqref="D29:D58"/>
    </sheetView>
  </sheetViews>
  <sheetFormatPr defaultRowHeight="12.75"/>
  <cols>
    <col min="1" max="1" width="6.88671875" style="4" bestFit="1" customWidth="1"/>
    <col min="2" max="2" width="37.33203125" style="4" bestFit="1" customWidth="1"/>
    <col min="3" max="3" width="9.21875" style="4" customWidth="1"/>
    <col min="4" max="4" width="9.88671875" style="23" bestFit="1" customWidth="1"/>
    <col min="5" max="5" width="13.5546875" style="4" bestFit="1" customWidth="1"/>
    <col min="6" max="6" width="11.44140625" style="4" bestFit="1" customWidth="1"/>
    <col min="7" max="7" width="11.109375" style="4" bestFit="1" customWidth="1"/>
    <col min="8" max="8" width="9.77734375" style="4" customWidth="1"/>
    <col min="9" max="9" width="4.77734375" style="4" customWidth="1"/>
    <col min="10" max="10" width="97.21875" style="4" bestFit="1" customWidth="1"/>
    <col min="11" max="11" width="2.6640625" style="4" customWidth="1"/>
    <col min="12" max="12" width="9.88671875" style="4" bestFit="1" customWidth="1"/>
    <col min="13" max="13" width="5" style="4" customWidth="1"/>
    <col min="14" max="16384" width="8.88671875" style="4"/>
  </cols>
  <sheetData>
    <row r="2" spans="1:13">
      <c r="C2" s="36" t="s">
        <v>12</v>
      </c>
      <c r="D2" s="36"/>
      <c r="E2" s="36"/>
      <c r="F2" s="36"/>
      <c r="G2" s="36"/>
      <c r="H2" s="36"/>
      <c r="I2" s="36"/>
    </row>
    <row r="3" spans="1:13">
      <c r="C3" s="5" t="s">
        <v>0</v>
      </c>
      <c r="D3" s="6"/>
      <c r="E3" s="5" t="s">
        <v>1</v>
      </c>
      <c r="F3" s="5" t="s">
        <v>2</v>
      </c>
      <c r="G3" s="5"/>
      <c r="H3" s="7"/>
      <c r="I3" s="3"/>
      <c r="J3" s="3"/>
      <c r="K3" s="3"/>
      <c r="L3" s="8"/>
    </row>
    <row r="4" spans="1:13" ht="15" customHeight="1">
      <c r="A4" s="9" t="s">
        <v>5</v>
      </c>
      <c r="B4" s="3" t="s">
        <v>49</v>
      </c>
      <c r="C4" s="16" t="s">
        <v>48</v>
      </c>
      <c r="D4" s="11">
        <v>30265</v>
      </c>
      <c r="E4" s="12">
        <v>30175931</v>
      </c>
      <c r="F4" s="37">
        <v>46139</v>
      </c>
      <c r="G4" s="7"/>
      <c r="H4" s="13"/>
      <c r="I4" s="13"/>
      <c r="J4" s="13"/>
      <c r="K4" s="3"/>
      <c r="L4" s="14"/>
    </row>
    <row r="5" spans="1:13" ht="15" customHeight="1">
      <c r="A5" s="9" t="s">
        <v>6</v>
      </c>
      <c r="B5" s="3" t="s">
        <v>50</v>
      </c>
      <c r="C5" s="16" t="s">
        <v>48</v>
      </c>
      <c r="D5" s="11">
        <v>30160</v>
      </c>
      <c r="E5" s="12">
        <v>2227060</v>
      </c>
      <c r="F5" s="37"/>
      <c r="G5" s="7"/>
      <c r="H5" s="13"/>
      <c r="I5" s="13"/>
      <c r="J5" s="13"/>
      <c r="K5" s="3"/>
      <c r="L5" s="14"/>
    </row>
    <row r="6" spans="1:13" ht="15" customHeight="1">
      <c r="A6" s="9" t="s">
        <v>16</v>
      </c>
      <c r="B6" s="3" t="s">
        <v>10</v>
      </c>
      <c r="C6" s="16" t="s">
        <v>48</v>
      </c>
      <c r="D6" s="11">
        <v>30149</v>
      </c>
      <c r="E6" s="12">
        <v>8033</v>
      </c>
      <c r="F6" s="37"/>
      <c r="G6" s="7"/>
      <c r="H6" s="13"/>
      <c r="I6" s="13"/>
      <c r="J6" s="13"/>
      <c r="K6" s="3"/>
      <c r="L6" s="14"/>
    </row>
    <row r="7" spans="1:13" ht="15" customHeight="1">
      <c r="A7" s="9" t="s">
        <v>7</v>
      </c>
      <c r="B7" s="3" t="s">
        <v>51</v>
      </c>
      <c r="C7" s="16" t="s">
        <v>48</v>
      </c>
      <c r="D7" s="11">
        <v>30412</v>
      </c>
      <c r="E7" s="12">
        <v>10565535</v>
      </c>
      <c r="F7" s="37"/>
      <c r="G7" s="7"/>
      <c r="H7" s="13"/>
      <c r="I7" s="13"/>
      <c r="J7" s="13"/>
      <c r="K7" s="3"/>
      <c r="L7" s="14"/>
    </row>
    <row r="8" spans="1:13" ht="15" customHeight="1">
      <c r="A8" s="9" t="s">
        <v>8</v>
      </c>
      <c r="B8" s="3" t="s">
        <v>52</v>
      </c>
      <c r="C8" s="16" t="s">
        <v>48</v>
      </c>
      <c r="D8" s="11">
        <v>32394</v>
      </c>
      <c r="E8" s="12">
        <v>1230642</v>
      </c>
      <c r="F8" s="37"/>
      <c r="G8" s="7"/>
      <c r="H8" s="13"/>
      <c r="I8" s="13"/>
      <c r="J8" s="13"/>
      <c r="K8" s="3"/>
      <c r="L8" s="14"/>
    </row>
    <row r="9" spans="1:13" ht="15" customHeight="1">
      <c r="A9" s="9" t="s">
        <v>9</v>
      </c>
      <c r="B9" s="3" t="s">
        <v>53</v>
      </c>
      <c r="C9" s="16" t="s">
        <v>48</v>
      </c>
      <c r="D9" s="11">
        <v>33008</v>
      </c>
      <c r="E9" s="12">
        <v>241264</v>
      </c>
      <c r="F9" s="37"/>
      <c r="G9" s="7"/>
      <c r="H9" s="13"/>
      <c r="I9" s="13"/>
      <c r="J9" s="13"/>
      <c r="K9" s="3"/>
      <c r="L9" s="14"/>
    </row>
    <row r="10" spans="1:13" ht="15" customHeight="1">
      <c r="A10" s="9" t="s">
        <v>17</v>
      </c>
      <c r="B10" s="3" t="s">
        <v>54</v>
      </c>
      <c r="C10" s="16" t="s">
        <v>48</v>
      </c>
      <c r="D10" s="11">
        <v>33401</v>
      </c>
      <c r="E10" s="12">
        <v>172606</v>
      </c>
      <c r="F10" s="37"/>
      <c r="G10" s="7"/>
      <c r="H10" s="13"/>
      <c r="I10" s="13"/>
      <c r="J10" s="13"/>
      <c r="K10" s="3"/>
      <c r="L10" s="14"/>
    </row>
    <row r="11" spans="1:13" ht="15" customHeight="1">
      <c r="A11" s="9" t="s">
        <v>18</v>
      </c>
      <c r="B11" s="3" t="s">
        <v>55</v>
      </c>
      <c r="C11" s="16" t="s">
        <v>48</v>
      </c>
      <c r="D11" s="11">
        <v>33515</v>
      </c>
      <c r="E11" s="12">
        <v>113841</v>
      </c>
      <c r="F11" s="37"/>
      <c r="G11" s="7"/>
      <c r="H11" s="13"/>
      <c r="I11" s="13"/>
      <c r="J11" s="15"/>
      <c r="K11" s="3"/>
      <c r="L11" s="14"/>
    </row>
    <row r="12" spans="1:13" ht="15" customHeight="1">
      <c r="A12" s="9" t="s">
        <v>19</v>
      </c>
      <c r="B12" s="3" t="s">
        <v>56</v>
      </c>
      <c r="C12" s="16" t="s">
        <v>48</v>
      </c>
      <c r="D12" s="11">
        <v>33675</v>
      </c>
      <c r="E12" s="12">
        <v>8157394</v>
      </c>
      <c r="F12" s="37"/>
      <c r="G12" s="7"/>
      <c r="H12" s="13"/>
      <c r="I12" s="13"/>
      <c r="J12" s="13"/>
      <c r="K12" s="3"/>
      <c r="L12" s="14"/>
    </row>
    <row r="13" spans="1:13" ht="15" customHeight="1">
      <c r="A13" s="9" t="s">
        <v>20</v>
      </c>
      <c r="B13" s="3" t="s">
        <v>56</v>
      </c>
      <c r="C13" s="16" t="s">
        <v>48</v>
      </c>
      <c r="D13" s="11">
        <v>34890</v>
      </c>
      <c r="E13" s="12">
        <v>1148451</v>
      </c>
      <c r="F13" s="37"/>
      <c r="G13" s="7"/>
      <c r="H13" s="13"/>
      <c r="I13" s="13"/>
      <c r="J13" s="13"/>
      <c r="K13" s="3"/>
      <c r="L13" s="14"/>
    </row>
    <row r="14" spans="1:13" ht="15" customHeight="1">
      <c r="A14" s="9" t="s">
        <v>21</v>
      </c>
      <c r="B14" s="3" t="s">
        <v>57</v>
      </c>
      <c r="C14" s="16" t="s">
        <v>48</v>
      </c>
      <c r="D14" s="11">
        <v>34962</v>
      </c>
      <c r="E14" s="12">
        <v>623677</v>
      </c>
      <c r="F14" s="37"/>
      <c r="G14" s="7"/>
      <c r="H14" s="13"/>
      <c r="I14" s="13"/>
      <c r="J14" s="13"/>
      <c r="K14" s="3"/>
      <c r="L14" s="14"/>
    </row>
    <row r="15" spans="1:13" ht="15" customHeight="1">
      <c r="A15" s="9" t="s">
        <v>22</v>
      </c>
      <c r="B15" s="3" t="s">
        <v>58</v>
      </c>
      <c r="C15" s="16" t="s">
        <v>48</v>
      </c>
      <c r="D15" s="11">
        <v>35185</v>
      </c>
      <c r="E15" s="12">
        <v>23681</v>
      </c>
      <c r="F15" s="37"/>
      <c r="G15" s="7"/>
      <c r="H15" s="13"/>
      <c r="I15" s="13"/>
      <c r="J15" s="15"/>
      <c r="K15" s="3"/>
      <c r="L15" s="14"/>
    </row>
    <row r="16" spans="1:13" ht="15" customHeight="1">
      <c r="A16" s="3"/>
      <c r="B16" s="3"/>
      <c r="C16" s="16"/>
      <c r="D16" s="11"/>
      <c r="E16" s="12"/>
      <c r="F16" s="17"/>
      <c r="G16" s="7"/>
      <c r="H16" s="13"/>
      <c r="I16" s="13"/>
      <c r="J16" s="13"/>
      <c r="K16" s="3"/>
      <c r="L16" s="14"/>
      <c r="M16" s="18"/>
    </row>
    <row r="17" spans="1:13" s="3" customFormat="1" ht="15">
      <c r="D17" s="10"/>
      <c r="E17" s="19">
        <f>SUM(E4:E16)</f>
        <v>54688115</v>
      </c>
      <c r="H17" s="19"/>
      <c r="I17" s="20"/>
      <c r="J17" s="20"/>
      <c r="M17" s="1"/>
    </row>
    <row r="18" spans="1:13" s="3" customFormat="1" ht="15" customHeight="1">
      <c r="B18" s="3" t="s">
        <v>23</v>
      </c>
      <c r="D18" s="10"/>
      <c r="E18" s="20">
        <f>E9</f>
        <v>241264</v>
      </c>
      <c r="M18" s="1"/>
    </row>
    <row r="19" spans="1:13">
      <c r="A19" s="3"/>
      <c r="B19" s="3" t="s">
        <v>13</v>
      </c>
      <c r="C19" s="10"/>
      <c r="D19" s="21"/>
      <c r="E19" s="20">
        <f>E4+E7+E10+E12+E13</f>
        <v>50219917</v>
      </c>
      <c r="F19" s="10"/>
      <c r="G19" s="3"/>
      <c r="H19" s="3"/>
      <c r="I19" s="3"/>
      <c r="J19" s="3"/>
      <c r="K19" s="3"/>
      <c r="L19" s="3"/>
      <c r="M19" s="1"/>
    </row>
    <row r="20" spans="1:13">
      <c r="B20" s="4" t="s">
        <v>14</v>
      </c>
      <c r="C20" s="22"/>
      <c r="D20" s="21"/>
      <c r="E20" s="23">
        <f>E8+E11+E14+E15</f>
        <v>1991841</v>
      </c>
      <c r="F20" s="22"/>
      <c r="G20" s="22"/>
      <c r="H20" s="22"/>
      <c r="I20" s="22"/>
    </row>
    <row r="21" spans="1:13">
      <c r="C21" s="22"/>
      <c r="D21" s="21"/>
      <c r="F21" s="24"/>
      <c r="G21" s="22"/>
      <c r="H21" s="22"/>
      <c r="I21" s="22"/>
    </row>
    <row r="22" spans="1:13">
      <c r="C22" s="10" t="s">
        <v>4</v>
      </c>
      <c r="D22" s="21" t="s">
        <v>3</v>
      </c>
      <c r="E22" s="3" t="s">
        <v>15</v>
      </c>
      <c r="F22" s="10" t="s">
        <v>60</v>
      </c>
      <c r="G22" s="10"/>
      <c r="H22" s="3" t="s">
        <v>59</v>
      </c>
      <c r="I22" s="22"/>
    </row>
    <row r="23" spans="1:13">
      <c r="C23" s="26">
        <v>47810.61</v>
      </c>
      <c r="D23" s="26">
        <v>422.03</v>
      </c>
      <c r="E23" s="26">
        <v>23966.61</v>
      </c>
      <c r="F23" s="22">
        <v>3428.81</v>
      </c>
      <c r="G23" s="26"/>
      <c r="H23" s="26">
        <v>6981.23</v>
      </c>
      <c r="I23" s="22"/>
    </row>
    <row r="24" spans="1:13">
      <c r="C24" s="22"/>
      <c r="D24" s="21"/>
      <c r="E24" s="22"/>
      <c r="F24" s="22"/>
      <c r="G24" s="22"/>
      <c r="H24" s="22"/>
      <c r="I24" s="22"/>
    </row>
    <row r="25" spans="1:13">
      <c r="C25" s="22"/>
      <c r="D25" s="31">
        <f>C23-D23</f>
        <v>47388.58</v>
      </c>
      <c r="E25" s="22"/>
      <c r="F25" s="22"/>
      <c r="G25" s="22"/>
      <c r="H25" s="22"/>
      <c r="I25" s="22"/>
    </row>
    <row r="26" spans="1:13">
      <c r="C26" s="22"/>
      <c r="D26" s="21"/>
      <c r="F26" s="24"/>
      <c r="G26" s="22"/>
      <c r="H26" s="22"/>
      <c r="I26" s="22"/>
    </row>
    <row r="27" spans="1:13">
      <c r="C27" s="22"/>
      <c r="D27" s="21"/>
      <c r="F27" s="24"/>
      <c r="G27" s="22"/>
      <c r="H27" s="22"/>
      <c r="I27" s="22"/>
    </row>
    <row r="28" spans="1:13">
      <c r="C28" s="36" t="s">
        <v>11</v>
      </c>
      <c r="D28" s="36"/>
      <c r="E28" s="36"/>
      <c r="F28" s="36"/>
      <c r="G28" s="36"/>
      <c r="H28" s="36"/>
      <c r="I28" s="36"/>
    </row>
    <row r="29" spans="1:13">
      <c r="A29" s="9" t="s">
        <v>5</v>
      </c>
      <c r="B29" s="4" t="s">
        <v>47</v>
      </c>
      <c r="C29" s="16" t="s">
        <v>48</v>
      </c>
      <c r="D29" s="16" t="s">
        <v>48</v>
      </c>
      <c r="E29" s="12">
        <v>23639</v>
      </c>
      <c r="F29" s="17">
        <v>46104</v>
      </c>
      <c r="J29" s="3"/>
    </row>
    <row r="30" spans="1:13">
      <c r="A30" s="9" t="s">
        <v>6</v>
      </c>
      <c r="B30" s="4" t="s">
        <v>61</v>
      </c>
      <c r="C30" s="16" t="s">
        <v>48</v>
      </c>
      <c r="D30" s="16" t="s">
        <v>48</v>
      </c>
      <c r="E30" s="12">
        <v>15379</v>
      </c>
      <c r="F30" s="37">
        <v>46141</v>
      </c>
      <c r="J30" s="15"/>
    </row>
    <row r="31" spans="1:13">
      <c r="A31" s="9" t="s">
        <v>16</v>
      </c>
      <c r="B31" s="4" t="s">
        <v>62</v>
      </c>
      <c r="C31" s="16" t="s">
        <v>48</v>
      </c>
      <c r="D31" s="16" t="s">
        <v>48</v>
      </c>
      <c r="E31" s="12">
        <v>16295</v>
      </c>
      <c r="F31" s="37"/>
      <c r="J31" s="15"/>
    </row>
    <row r="32" spans="1:13">
      <c r="A32" s="9" t="s">
        <v>7</v>
      </c>
      <c r="B32" s="4" t="s">
        <v>63</v>
      </c>
      <c r="C32" s="16" t="s">
        <v>48</v>
      </c>
      <c r="D32" s="16" t="s">
        <v>48</v>
      </c>
      <c r="E32" s="12">
        <v>3317</v>
      </c>
      <c r="F32" s="37"/>
      <c r="J32" s="3"/>
    </row>
    <row r="33" spans="1:10">
      <c r="A33" s="9" t="s">
        <v>8</v>
      </c>
      <c r="B33" s="4" t="s">
        <v>10</v>
      </c>
      <c r="C33" s="16" t="s">
        <v>48</v>
      </c>
      <c r="D33" s="16" t="s">
        <v>48</v>
      </c>
      <c r="E33" s="12">
        <v>250</v>
      </c>
      <c r="F33" s="37"/>
      <c r="J33" s="33"/>
    </row>
    <row r="34" spans="1:10">
      <c r="A34" s="9" t="s">
        <v>9</v>
      </c>
      <c r="B34" s="4" t="s">
        <v>10</v>
      </c>
      <c r="C34" s="16" t="s">
        <v>48</v>
      </c>
      <c r="D34" s="16" t="s">
        <v>48</v>
      </c>
      <c r="E34" s="12">
        <v>2505</v>
      </c>
      <c r="F34" s="37"/>
      <c r="J34" s="3"/>
    </row>
    <row r="35" spans="1:10">
      <c r="A35" s="9" t="s">
        <v>17</v>
      </c>
      <c r="B35" s="4" t="s">
        <v>24</v>
      </c>
      <c r="C35" s="16" t="s">
        <v>48</v>
      </c>
      <c r="D35" s="16" t="s">
        <v>48</v>
      </c>
      <c r="E35" s="12">
        <v>21917</v>
      </c>
      <c r="F35" s="37"/>
      <c r="J35" s="3"/>
    </row>
    <row r="36" spans="1:10">
      <c r="A36" s="9" t="s">
        <v>18</v>
      </c>
      <c r="B36" s="4" t="s">
        <v>65</v>
      </c>
      <c r="C36" s="16" t="s">
        <v>48</v>
      </c>
      <c r="D36" s="16" t="s">
        <v>48</v>
      </c>
      <c r="E36" s="12">
        <v>66251</v>
      </c>
      <c r="F36" s="37"/>
      <c r="J36" s="34"/>
    </row>
    <row r="37" spans="1:10">
      <c r="A37" s="9" t="s">
        <v>19</v>
      </c>
      <c r="B37" s="4" t="s">
        <v>66</v>
      </c>
      <c r="C37" s="16" t="s">
        <v>48</v>
      </c>
      <c r="D37" s="16" t="s">
        <v>48</v>
      </c>
      <c r="E37" s="12">
        <v>12520</v>
      </c>
      <c r="F37" s="37"/>
      <c r="J37" s="34"/>
    </row>
    <row r="38" spans="1:10">
      <c r="A38" s="9" t="s">
        <v>20</v>
      </c>
      <c r="B38" s="4" t="s">
        <v>62</v>
      </c>
      <c r="C38" s="16" t="s">
        <v>48</v>
      </c>
      <c r="D38" s="16" t="s">
        <v>48</v>
      </c>
      <c r="E38" s="12">
        <v>10150</v>
      </c>
      <c r="F38" s="38">
        <v>46150</v>
      </c>
      <c r="J38" s="3"/>
    </row>
    <row r="39" spans="1:10">
      <c r="A39" s="9" t="s">
        <v>21</v>
      </c>
      <c r="B39" s="4" t="s">
        <v>75</v>
      </c>
      <c r="C39" s="16" t="s">
        <v>48</v>
      </c>
      <c r="D39" s="16" t="s">
        <v>48</v>
      </c>
      <c r="E39" s="12">
        <v>35174</v>
      </c>
      <c r="F39" s="38"/>
      <c r="J39" s="34"/>
    </row>
    <row r="40" spans="1:10">
      <c r="A40" s="9" t="s">
        <v>22</v>
      </c>
      <c r="B40" s="4" t="s">
        <v>74</v>
      </c>
      <c r="C40" s="16" t="s">
        <v>48</v>
      </c>
      <c r="D40" s="16" t="s">
        <v>48</v>
      </c>
      <c r="E40" s="35"/>
      <c r="F40" s="38"/>
      <c r="J40" s="33" t="s">
        <v>79</v>
      </c>
    </row>
    <row r="41" spans="1:10">
      <c r="A41" s="9" t="s">
        <v>25</v>
      </c>
      <c r="B41" s="4" t="s">
        <v>73</v>
      </c>
      <c r="C41" s="16" t="s">
        <v>48</v>
      </c>
      <c r="D41" s="16" t="s">
        <v>48</v>
      </c>
      <c r="E41" s="35"/>
      <c r="F41" s="38"/>
      <c r="J41" s="28" t="s">
        <v>80</v>
      </c>
    </row>
    <row r="42" spans="1:10">
      <c r="A42" s="9" t="s">
        <v>26</v>
      </c>
      <c r="B42" s="4" t="s">
        <v>73</v>
      </c>
      <c r="C42" s="16" t="s">
        <v>48</v>
      </c>
      <c r="D42" s="16" t="s">
        <v>48</v>
      </c>
      <c r="E42" s="35"/>
      <c r="F42" s="38"/>
      <c r="J42" s="28" t="s">
        <v>81</v>
      </c>
    </row>
    <row r="43" spans="1:10">
      <c r="A43" s="9" t="s">
        <v>28</v>
      </c>
      <c r="B43" s="4" t="s">
        <v>27</v>
      </c>
      <c r="C43" s="16" t="s">
        <v>48</v>
      </c>
      <c r="D43" s="16" t="s">
        <v>48</v>
      </c>
      <c r="E43" s="12">
        <v>242</v>
      </c>
      <c r="F43" s="38"/>
      <c r="J43" s="28"/>
    </row>
    <row r="44" spans="1:10">
      <c r="A44" s="9" t="s">
        <v>30</v>
      </c>
      <c r="B44" s="4" t="s">
        <v>29</v>
      </c>
      <c r="C44" s="16" t="s">
        <v>48</v>
      </c>
      <c r="D44" s="16" t="s">
        <v>48</v>
      </c>
      <c r="E44" s="12">
        <v>1440</v>
      </c>
      <c r="F44" s="38"/>
      <c r="J44" s="28"/>
    </row>
    <row r="45" spans="1:10">
      <c r="A45" s="9" t="s">
        <v>31</v>
      </c>
      <c r="B45" s="4" t="s">
        <v>72</v>
      </c>
      <c r="C45" s="16" t="s">
        <v>48</v>
      </c>
      <c r="D45" s="16" t="s">
        <v>48</v>
      </c>
      <c r="E45" s="12">
        <v>2188</v>
      </c>
      <c r="F45" s="38"/>
      <c r="J45" s="28"/>
    </row>
    <row r="46" spans="1:10">
      <c r="A46" s="9" t="s">
        <v>32</v>
      </c>
      <c r="B46" s="4" t="s">
        <v>76</v>
      </c>
      <c r="C46" s="16" t="s">
        <v>48</v>
      </c>
      <c r="D46" s="16" t="s">
        <v>48</v>
      </c>
      <c r="E46" s="12">
        <v>71656</v>
      </c>
      <c r="F46" s="38"/>
      <c r="J46" s="28" t="s">
        <v>85</v>
      </c>
    </row>
    <row r="47" spans="1:10">
      <c r="A47" s="9" t="s">
        <v>33</v>
      </c>
      <c r="B47" s="4" t="s">
        <v>36</v>
      </c>
      <c r="C47" s="16" t="s">
        <v>48</v>
      </c>
      <c r="D47" s="16" t="s">
        <v>48</v>
      </c>
      <c r="E47" s="35"/>
      <c r="F47" s="38"/>
      <c r="J47" s="28" t="s">
        <v>82</v>
      </c>
    </row>
    <row r="48" spans="1:10">
      <c r="A48" s="9" t="s">
        <v>34</v>
      </c>
      <c r="B48" s="4" t="s">
        <v>71</v>
      </c>
      <c r="C48" s="16" t="s">
        <v>48</v>
      </c>
      <c r="D48" s="16" t="s">
        <v>48</v>
      </c>
      <c r="E48" s="35"/>
      <c r="F48" s="38"/>
      <c r="J48" s="28" t="s">
        <v>83</v>
      </c>
    </row>
    <row r="49" spans="1:11">
      <c r="A49" s="9" t="s">
        <v>35</v>
      </c>
      <c r="B49" s="4" t="s">
        <v>71</v>
      </c>
      <c r="C49" s="16" t="s">
        <v>48</v>
      </c>
      <c r="D49" s="16" t="s">
        <v>48</v>
      </c>
      <c r="E49" s="35"/>
      <c r="F49" s="38"/>
      <c r="J49" s="28" t="s">
        <v>82</v>
      </c>
    </row>
    <row r="50" spans="1:11">
      <c r="A50" s="9" t="s">
        <v>37</v>
      </c>
      <c r="B50" s="4" t="s">
        <v>77</v>
      </c>
      <c r="C50" s="16" t="s">
        <v>48</v>
      </c>
      <c r="D50" s="16" t="s">
        <v>48</v>
      </c>
      <c r="E50" s="12">
        <v>49416</v>
      </c>
      <c r="F50" s="38"/>
      <c r="J50" s="34"/>
    </row>
    <row r="51" spans="1:11">
      <c r="A51" s="9" t="s">
        <v>38</v>
      </c>
      <c r="B51" s="4" t="s">
        <v>78</v>
      </c>
      <c r="C51" s="16" t="s">
        <v>48</v>
      </c>
      <c r="D51" s="16" t="s">
        <v>48</v>
      </c>
      <c r="E51" s="12">
        <v>125040</v>
      </c>
      <c r="F51" s="38"/>
      <c r="J51" s="33" t="s">
        <v>86</v>
      </c>
    </row>
    <row r="52" spans="1:11">
      <c r="A52" s="9" t="s">
        <v>39</v>
      </c>
      <c r="B52" s="4" t="s">
        <v>64</v>
      </c>
      <c r="C52" s="16" t="s">
        <v>48</v>
      </c>
      <c r="D52" s="16" t="s">
        <v>48</v>
      </c>
      <c r="E52" s="12">
        <v>1848</v>
      </c>
      <c r="F52" s="38"/>
      <c r="J52" s="34"/>
    </row>
    <row r="53" spans="1:11">
      <c r="A53" s="9" t="s">
        <v>40</v>
      </c>
      <c r="B53" s="4" t="s">
        <v>10</v>
      </c>
      <c r="C53" s="16" t="s">
        <v>48</v>
      </c>
      <c r="D53" s="16" t="s">
        <v>48</v>
      </c>
      <c r="E53" s="12">
        <v>626</v>
      </c>
      <c r="F53" s="38"/>
      <c r="H53" s="24"/>
      <c r="J53" s="34"/>
    </row>
    <row r="54" spans="1:11">
      <c r="A54" s="9" t="s">
        <v>42</v>
      </c>
      <c r="B54" s="4" t="s">
        <v>41</v>
      </c>
      <c r="C54" s="16" t="s">
        <v>48</v>
      </c>
      <c r="D54" s="16" t="s">
        <v>48</v>
      </c>
      <c r="E54" s="12">
        <v>1067</v>
      </c>
      <c r="F54" s="38"/>
      <c r="J54" s="34"/>
    </row>
    <row r="55" spans="1:11">
      <c r="A55" s="9" t="s">
        <v>43</v>
      </c>
      <c r="B55" s="4" t="s">
        <v>70</v>
      </c>
      <c r="C55" s="16" t="s">
        <v>48</v>
      </c>
      <c r="D55" s="16" t="s">
        <v>48</v>
      </c>
      <c r="E55" s="12">
        <v>39985</v>
      </c>
      <c r="F55" s="38"/>
      <c r="H55" s="24"/>
      <c r="J55" s="34"/>
    </row>
    <row r="56" spans="1:11">
      <c r="A56" s="9" t="s">
        <v>44</v>
      </c>
      <c r="B56" s="3" t="s">
        <v>67</v>
      </c>
      <c r="C56" s="16" t="s">
        <v>48</v>
      </c>
      <c r="D56" s="16" t="s">
        <v>48</v>
      </c>
      <c r="E56" s="12">
        <v>9760</v>
      </c>
      <c r="F56" s="38"/>
      <c r="G56" s="7"/>
      <c r="H56" s="13"/>
      <c r="I56" s="13"/>
      <c r="J56" s="13"/>
      <c r="K56" s="3"/>
    </row>
    <row r="57" spans="1:11">
      <c r="A57" s="9" t="s">
        <v>45</v>
      </c>
      <c r="B57" s="4" t="s">
        <v>68</v>
      </c>
      <c r="C57" s="16" t="s">
        <v>48</v>
      </c>
      <c r="D57" s="16" t="s">
        <v>48</v>
      </c>
      <c r="E57" s="12">
        <v>1176</v>
      </c>
      <c r="F57" s="38"/>
      <c r="G57" s="7"/>
      <c r="H57" s="13"/>
      <c r="I57" s="13"/>
      <c r="J57" s="13"/>
      <c r="K57" s="3"/>
    </row>
    <row r="58" spans="1:11">
      <c r="A58" s="9" t="s">
        <v>46</v>
      </c>
      <c r="B58" s="4" t="s">
        <v>69</v>
      </c>
      <c r="C58" s="16" t="s">
        <v>48</v>
      </c>
      <c r="D58" s="16" t="s">
        <v>48</v>
      </c>
      <c r="E58" s="12">
        <v>1558</v>
      </c>
      <c r="F58" s="38"/>
      <c r="G58" s="7"/>
      <c r="H58" s="13"/>
      <c r="I58" s="13"/>
      <c r="J58" s="13"/>
      <c r="K58" s="3"/>
    </row>
    <row r="59" spans="1:11">
      <c r="A59" s="3"/>
      <c r="B59" s="3"/>
      <c r="C59" s="16"/>
      <c r="D59" s="11"/>
      <c r="E59" s="12"/>
      <c r="F59" s="17"/>
      <c r="G59" s="7"/>
      <c r="H59" s="13"/>
      <c r="I59" s="13"/>
      <c r="J59" s="13"/>
      <c r="K59" s="3"/>
    </row>
    <row r="60" spans="1:11" ht="15">
      <c r="A60" s="3"/>
      <c r="B60" s="3"/>
      <c r="C60" s="3"/>
      <c r="D60" s="10"/>
      <c r="E60" s="19">
        <f>SUM(E29:E59)</f>
        <v>513399</v>
      </c>
      <c r="F60" s="3"/>
      <c r="G60" s="3"/>
      <c r="H60" s="19"/>
      <c r="I60" s="20"/>
      <c r="J60" s="20"/>
      <c r="K60" s="3"/>
    </row>
    <row r="61" spans="1:11">
      <c r="A61" s="3"/>
      <c r="B61" s="3"/>
      <c r="C61" s="3"/>
      <c r="D61" s="10"/>
      <c r="E61" s="3"/>
      <c r="F61" s="3"/>
      <c r="G61" s="3"/>
      <c r="H61" s="3"/>
      <c r="I61" s="3"/>
      <c r="J61" s="3"/>
      <c r="K61" s="3"/>
    </row>
    <row r="62" spans="1:11">
      <c r="A62" s="3"/>
      <c r="B62" s="3"/>
      <c r="C62" s="10" t="s">
        <v>4</v>
      </c>
      <c r="D62" s="21" t="s">
        <v>3</v>
      </c>
      <c r="E62" s="32" t="s">
        <v>60</v>
      </c>
      <c r="F62" s="3" t="s">
        <v>15</v>
      </c>
      <c r="G62" s="32" t="s">
        <v>84</v>
      </c>
      <c r="H62" s="3" t="s">
        <v>59</v>
      </c>
      <c r="I62" s="10"/>
      <c r="J62" s="3"/>
      <c r="K62" s="25"/>
    </row>
    <row r="63" spans="1:11">
      <c r="A63" s="3"/>
      <c r="B63" s="3"/>
      <c r="C63" s="26">
        <v>639.65</v>
      </c>
      <c r="D63" s="26">
        <v>30.51</v>
      </c>
      <c r="E63" s="26">
        <v>25.26</v>
      </c>
      <c r="F63" s="26">
        <v>25.27</v>
      </c>
      <c r="G63" s="26"/>
      <c r="H63" s="26">
        <v>226.87</v>
      </c>
      <c r="I63" s="26"/>
      <c r="J63" s="2"/>
      <c r="K63" s="3"/>
    </row>
    <row r="64" spans="1:11">
      <c r="C64" s="22">
        <v>16178.96</v>
      </c>
      <c r="D64" s="22">
        <v>2000.74</v>
      </c>
      <c r="E64" s="22">
        <v>609.38</v>
      </c>
      <c r="F64" s="22">
        <v>4168.26</v>
      </c>
      <c r="G64" s="22">
        <v>1307.55</v>
      </c>
      <c r="H64" s="22">
        <v>2769.05</v>
      </c>
      <c r="I64" s="22"/>
      <c r="J64" s="2"/>
    </row>
    <row r="65" spans="3:10">
      <c r="C65" s="22">
        <v>54593.77</v>
      </c>
      <c r="D65" s="22">
        <v>6480.79</v>
      </c>
      <c r="E65" s="22">
        <v>353.5</v>
      </c>
      <c r="F65" s="22"/>
      <c r="G65" s="22">
        <v>8636.6299999999992</v>
      </c>
      <c r="H65" s="22">
        <v>17154.91</v>
      </c>
      <c r="I65" s="22"/>
      <c r="J65" s="2"/>
    </row>
    <row r="66" spans="3:10">
      <c r="C66" s="22"/>
      <c r="D66" s="22"/>
      <c r="E66" s="22"/>
      <c r="F66" s="22"/>
      <c r="G66" s="22"/>
      <c r="H66" s="22"/>
      <c r="I66" s="22"/>
      <c r="J66" s="2"/>
    </row>
    <row r="67" spans="3:10">
      <c r="C67" s="29">
        <f>SUM(C63:C66)</f>
        <v>71412.38</v>
      </c>
      <c r="D67" s="29">
        <f>SUM(D63:D66)</f>
        <v>8512.0400000000009</v>
      </c>
      <c r="E67" s="29">
        <f>SUM(E63:E66)</f>
        <v>988.14</v>
      </c>
      <c r="F67" s="29">
        <f>SUM(F63:F66)</f>
        <v>4193.5300000000007</v>
      </c>
      <c r="G67" s="29">
        <f>SUM(G63:G66)</f>
        <v>9944.1799999999985</v>
      </c>
      <c r="H67" s="29">
        <f t="shared" ref="H67" si="0">SUM(H63:H66)</f>
        <v>20150.830000000002</v>
      </c>
      <c r="I67" s="30"/>
      <c r="J67" s="22"/>
    </row>
    <row r="68" spans="3:10">
      <c r="C68" s="22"/>
      <c r="D68" s="22"/>
      <c r="E68" s="22"/>
      <c r="F68" s="22"/>
      <c r="G68" s="22"/>
      <c r="H68" s="22"/>
      <c r="I68" s="27"/>
    </row>
    <row r="69" spans="3:10">
      <c r="C69" s="22"/>
      <c r="D69" s="22">
        <f>C67-D67</f>
        <v>62900.340000000004</v>
      </c>
      <c r="E69" s="22"/>
      <c r="F69" s="22"/>
      <c r="G69" s="22"/>
      <c r="H69" s="22"/>
      <c r="I69" s="27"/>
    </row>
  </sheetData>
  <mergeCells count="5">
    <mergeCell ref="C2:I2"/>
    <mergeCell ref="C28:I28"/>
    <mergeCell ref="F4:F15"/>
    <mergeCell ref="F30:F37"/>
    <mergeCell ref="F38:F58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219-16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</dc:creator>
  <cp:lastModifiedBy>John</cp:lastModifiedBy>
  <dcterms:created xsi:type="dcterms:W3CDTF">2025-05-27T04:30:08Z</dcterms:created>
  <dcterms:modified xsi:type="dcterms:W3CDTF">2026-10-19T15:36:39Z</dcterms:modified>
</cp:coreProperties>
</file>