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716"/>
  </bookViews>
  <sheets>
    <sheet name="εξέλιξη" sheetId="46" r:id="rId1"/>
    <sheet name="1998" sheetId="47" r:id="rId2"/>
    <sheet name="1999" sheetId="48" r:id="rId3"/>
    <sheet name="2000" sheetId="49" r:id="rId4"/>
    <sheet name="2001" sheetId="50" r:id="rId5"/>
    <sheet name="2002" sheetId="51" r:id="rId6"/>
    <sheet name="2003" sheetId="52" r:id="rId7"/>
    <sheet name="2004" sheetId="53" r:id="rId8"/>
    <sheet name="2005" sheetId="54" r:id="rId9"/>
    <sheet name="2006" sheetId="55" r:id="rId10"/>
    <sheet name="2007" sheetId="56" r:id="rId11"/>
    <sheet name="2008" sheetId="57" r:id="rId12"/>
    <sheet name="2009" sheetId="58" r:id="rId13"/>
    <sheet name="2010" sheetId="59" r:id="rId14"/>
    <sheet name="2011" sheetId="60" r:id="rId15"/>
    <sheet name="2012" sheetId="61" r:id="rId16"/>
    <sheet name="2013" sheetId="62" r:id="rId17"/>
    <sheet name="2014" sheetId="63" r:id="rId18"/>
    <sheet name="2015" sheetId="64" r:id="rId19"/>
    <sheet name="2016" sheetId="65" r:id="rId20"/>
    <sheet name="2017" sheetId="66" r:id="rId21"/>
    <sheet name="2018" sheetId="67" r:id="rId22"/>
    <sheet name="2019" sheetId="45" r:id="rId23"/>
    <sheet name="2020" sheetId="68" r:id="rId24"/>
    <sheet name="2021" sheetId="69" r:id="rId25"/>
  </sheets>
  <definedNames>
    <definedName name="_xlnm._FilterDatabase" localSheetId="22" hidden="1">'2019'!$B$1:$B$11</definedName>
  </definedNames>
  <calcPr calcId="125725"/>
</workbook>
</file>

<file path=xl/calcChain.xml><?xml version="1.0" encoding="utf-8"?>
<calcChain xmlns="http://schemas.openxmlformats.org/spreadsheetml/2006/main">
  <c r="C25" i="46"/>
  <c r="C24"/>
  <c r="C22"/>
  <c r="C21" l="1"/>
  <c r="C20"/>
  <c r="C19"/>
  <c r="C18"/>
  <c r="C17"/>
  <c r="C16"/>
  <c r="C15"/>
  <c r="C14"/>
  <c r="C13"/>
  <c r="C12"/>
  <c r="C11"/>
  <c r="C10"/>
  <c r="C9"/>
  <c r="C8"/>
  <c r="C7"/>
  <c r="C6"/>
  <c r="I46" i="48"/>
  <c r="I22" i="47"/>
  <c r="I11" i="67"/>
  <c r="H11"/>
  <c r="I27" i="66"/>
  <c r="H27"/>
  <c r="I26" i="65"/>
  <c r="H26"/>
  <c r="I22" i="64"/>
  <c r="H22"/>
  <c r="I22" i="63"/>
  <c r="H22"/>
  <c r="I21" i="62"/>
  <c r="H21"/>
  <c r="I15" i="61"/>
  <c r="H15"/>
  <c r="I33" i="60"/>
  <c r="H33"/>
  <c r="I22" i="59"/>
  <c r="H22"/>
  <c r="I18" i="58"/>
  <c r="H18"/>
  <c r="I7" i="57"/>
  <c r="H7"/>
  <c r="I11" i="56"/>
  <c r="H11"/>
  <c r="I11" i="55"/>
  <c r="H11"/>
  <c r="I26" i="54"/>
  <c r="H26"/>
  <c r="I22" i="53"/>
  <c r="H22"/>
  <c r="I24" i="52"/>
  <c r="H24"/>
  <c r="I24" i="51"/>
  <c r="H24"/>
  <c r="L12"/>
  <c r="XEZ10"/>
  <c r="I52" i="50"/>
  <c r="H52"/>
  <c r="I43" i="49"/>
  <c r="H43"/>
  <c r="H46" i="48"/>
  <c r="L27"/>
  <c r="I5" i="45"/>
  <c r="H22" i="47"/>
  <c r="I12" i="67" l="1"/>
  <c r="I27" i="65"/>
  <c r="I23" i="63"/>
  <c r="I22" i="62"/>
  <c r="I19" i="58"/>
  <c r="I8" i="57"/>
  <c r="I12" i="56"/>
  <c r="I23" i="53"/>
  <c r="I25" i="51"/>
  <c r="I53" i="50"/>
  <c r="I23" i="47"/>
  <c r="C4" i="46" s="1"/>
  <c r="I44" i="49"/>
  <c r="I47" i="48"/>
  <c r="C5" i="46" s="1"/>
  <c r="I28" i="66"/>
  <c r="C23" i="46" s="1"/>
  <c r="I23" i="64"/>
  <c r="I16" i="61"/>
  <c r="I34" i="60"/>
  <c r="I23" i="59"/>
  <c r="I12" i="55"/>
  <c r="I27" i="54"/>
  <c r="I25" i="52"/>
  <c r="H5" i="45"/>
  <c r="I6" s="1"/>
</calcChain>
</file>

<file path=xl/sharedStrings.xml><?xml version="1.0" encoding="utf-8"?>
<sst xmlns="http://schemas.openxmlformats.org/spreadsheetml/2006/main" count="876" uniqueCount="240">
  <si>
    <t>δωρεά</t>
  </si>
  <si>
    <t xml:space="preserve">σύνολο </t>
  </si>
  <si>
    <t>αριθμος</t>
  </si>
  <si>
    <t>γονική</t>
  </si>
  <si>
    <t>δωρεα</t>
  </si>
  <si>
    <t>παρατηρησεις</t>
  </si>
  <si>
    <t>ποσό</t>
  </si>
  <si>
    <t>μεταγραφή</t>
  </si>
  <si>
    <t>πράξη</t>
  </si>
  <si>
    <t>ημερομ.</t>
  </si>
  <si>
    <t>τομος</t>
  </si>
  <si>
    <t>αΑ</t>
  </si>
  <si>
    <t>ποσο</t>
  </si>
  <si>
    <t>55 = τόγκα</t>
  </si>
  <si>
    <t>2 φορες</t>
  </si>
  <si>
    <t>αγοραπωλησία</t>
  </si>
  <si>
    <t>μαζι με 154-270-1604-1814</t>
  </si>
  <si>
    <t>μαζι με 154-259-1604-1814</t>
  </si>
  <si>
    <t>μαζι με 154-259-270-1814</t>
  </si>
  <si>
    <t>μαζι με 154-259-270-1604</t>
  </si>
  <si>
    <t>χρυσουπολη</t>
  </si>
  <si>
    <t>πληρεξουσιο</t>
  </si>
  <si>
    <t>μαζι με 501-502-503-504-505-506</t>
  </si>
  <si>
    <t>μαζι με 500-501-503-504-505-506</t>
  </si>
  <si>
    <t>μαζι με 501-502-503-500-505-506</t>
  </si>
  <si>
    <t>μαζι με 501-502-503-504-500-506</t>
  </si>
  <si>
    <t>μαζι με 501-502-503-504-505-500</t>
  </si>
  <si>
    <t>μαζι με 945</t>
  </si>
  <si>
    <t>μαζι με 823</t>
  </si>
  <si>
    <t>εξόφληση υπολοίπου</t>
  </si>
  <si>
    <t>εξόφληση αγοραπωλησις</t>
  </si>
  <si>
    <t>πληρωμη πασχαλιδης</t>
  </si>
  <si>
    <t>90-91</t>
  </si>
  <si>
    <t>διανομή</t>
  </si>
  <si>
    <t>Κ-17=111,51 , Κ-17=21,44</t>
  </si>
  <si>
    <t>μαζί με 5810 -5811 -5813 -5814 -5815 -5816 -6079 -6084 -6087</t>
  </si>
  <si>
    <t>41-42</t>
  </si>
  <si>
    <t>ΡΑΛΛΟΥ = ''να μην μεταγραφεί'' /// αιτΥποθ</t>
  </si>
  <si>
    <t>μαζι με 500-502-503-504-505-506 /// 2η στις 25-04-2019</t>
  </si>
  <si>
    <t>δήλωση 1221/81</t>
  </si>
  <si>
    <t>μαζι με 501-502-500-504-505-506 /// 1η στις 18-11-1999[342-40]</t>
  </si>
  <si>
    <t>μαζι με 1094 , 1170 , 1447 , 1448 , 1538 /// αιτΥποθ 28-8-99</t>
  </si>
  <si>
    <t>μαζί με 732 , 984 , 3756 , 4016 , 4037 , 4038 , 4039 , 4040 , 4281 , 4430 , 4463 , 4472</t>
  </si>
  <si>
    <t>μαζί με 984 , 1668 , 3756 , 4016 , 4037 , 4038 , 4039 , 4040 , 4281 , 4430 , 4463 , 4472</t>
  </si>
  <si>
    <t>μαζί με 13733</t>
  </si>
  <si>
    <t>μαζί με 732 ,1668 , 1756 , 3756 , 4016 , 4037 , 4038 , 4039 , 4040 , 4281 , 4430 , 4463 , 4472</t>
  </si>
  <si>
    <t>27-28-29-30</t>
  </si>
  <si>
    <t>αιτηση υποθηκοφυλακειο 18-3-99</t>
  </si>
  <si>
    <t xml:space="preserve">αιτηση υποθηκοφυλακειο  </t>
  </si>
  <si>
    <t>42 - 43</t>
  </si>
  <si>
    <t>αιτηση υποθηκοφυλακειο 29-5-06</t>
  </si>
  <si>
    <t>σημειωσεις</t>
  </si>
  <si>
    <t>υποθηκοφυλεκειο = σύσταση καθέτου &amp; γονικη = ;;;</t>
  </si>
  <si>
    <t>συσταση - γονικη - δωρεα</t>
  </si>
  <si>
    <t>61 - 62</t>
  </si>
  <si>
    <t>και - γονικη - δωρεα</t>
  </si>
  <si>
    <t>αιτηση προς Δ.Ο.Υ.</t>
  </si>
  <si>
    <t>88 - 89</t>
  </si>
  <si>
    <t>μαζι με 8100 , 8105 , 8222 , 8226 , 8228</t>
  </si>
  <si>
    <t>μαζί με 5771-5773-5793-5794-5795-5796-5798-5800 &amp; 14095-14096κύρου</t>
  </si>
  <si>
    <t>91 - 92</t>
  </si>
  <si>
    <t>αιτΥποθ -11/4/01 =785δρχ χαρτοσημα</t>
  </si>
  <si>
    <t>συσταση οριζοντιου</t>
  </si>
  <si>
    <t>συμβολαιο &amp; αιτηση υποθηκοφυλακειο ( 2 φορες ) -χαρτοσημα = 535 + 635</t>
  </si>
  <si>
    <t>1η = 24/8/01 = 55,74 (μαζί με 1662 &amp; 1664 ) /// αιτησηΥποθ - 2,07€ χαρτοσημα</t>
  </si>
  <si>
    <t>αιτηση υποθηκοφυλακειο 29-4-03</t>
  </si>
  <si>
    <t>διορθωση γονικής</t>
  </si>
  <si>
    <t>1η = 25/04/02 -367-87 /// μαζι με 4940-4958-4981-5009-20??-5015-5017-5018-5019-5023-5027</t>
  </si>
  <si>
    <t>αιτηση υποθηκοφυλακειο = 23/6/10</t>
  </si>
  <si>
    <t xml:space="preserve">μαζί με 12-6.305-6.307-6.308-6.419 </t>
  </si>
  <si>
    <t>μαζι με 3290-3291-13594</t>
  </si>
  <si>
    <t>συσταση καθετου</t>
  </si>
  <si>
    <t xml:space="preserve">σημειωσεις /// </t>
  </si>
  <si>
    <t>προσυμφωνο = 1,25εκ</t>
  </si>
  <si>
    <t>μαζι με 259-270-1604-1814 /// αιτηση υποθηκοφυλακειο = 21/4/03</t>
  </si>
  <si>
    <t>συσταση οριζοντιου &amp; αγοραπωλησία</t>
  </si>
  <si>
    <t>90 - 91</t>
  </si>
  <si>
    <t>μαζιΜε2515-3291-13594 /// σημειώσεις</t>
  </si>
  <si>
    <t>μαζιΜε2515-3290-13594 /// σημειωσεις</t>
  </si>
  <si>
    <t>2η στη Θεσσαλονίκη = 29-1-13 = 1.823€ μαζι με 3348</t>
  </si>
  <si>
    <t>2η στη Θεσσαλονίκη = 29-1-13 = 1.823€ μαζι με 3347</t>
  </si>
  <si>
    <t>σημειωσεις /// αιτηση υποθηκοφυλακειο = 10-2-04</t>
  </si>
  <si>
    <t xml:space="preserve">σημειώσεις /// </t>
  </si>
  <si>
    <t>σημειώσεις = ΝΑ ΜΗΝ μεταγραφει</t>
  </si>
  <si>
    <t xml:space="preserve">Κ-17=50,70 , Κ-17=9,75 /// αιτηση υποθηκοφτλακείο = 16/12/2004 /// σημειωσεις - χαρτοσημα </t>
  </si>
  <si>
    <t>αιτηση υποθηκοφυλακειο = ?-2-05</t>
  </si>
  <si>
    <t>διόρθωση</t>
  </si>
  <si>
    <t>διορθωση</t>
  </si>
  <si>
    <t>μαζι με 8086-8087-8331-8332-8400-8401-8402-8595-8697-</t>
  </si>
  <si>
    <t>μαζι με 5432-5960-5961-5962-6134-6135-6294-6295-6616-6619-6620-6621-6622-6623-6624-6625</t>
  </si>
  <si>
    <t>μαζι με 5431-5960-5961-5962-6134-6135-6294-6295-6616-6619-6620-6621-6622-6623-6624-6625</t>
  </si>
  <si>
    <t>μαζι με 5990-8790</t>
  </si>
  <si>
    <t>μαζι με 5979-8790</t>
  </si>
  <si>
    <t>προσύμφωνο αγοραπωλησίας</t>
  </si>
  <si>
    <t>σημειωσεις - εξόφληση</t>
  </si>
  <si>
    <t>τροποποιηση</t>
  </si>
  <si>
    <t xml:space="preserve">μαζι με 8515-8516 /// 2 αιτήσεις υποθηκ - χαρτοσημα /// σημειωσεις </t>
  </si>
  <si>
    <t>αιτηση υποθηκοφυλακειο - χαρτοσημα = 1,26 /// αιτηση προς Δ.Ο.Υ. /// πληρωμές εθνικη - 3662980-23/8/2014 = 202,5 &amp; 3662981 -23/9/14 =38,94 ΕΝΏ Ο ΕΛΕΓΧΟΣ του 2013 τα βρήκε πληρωμένα !!!!!!!!!!!!!!!!!</t>
  </si>
  <si>
    <t>37 - 38 - 39</t>
  </si>
  <si>
    <t>γιατι 3 μεταγραφες ;;;</t>
  </si>
  <si>
    <t>91 &amp; 92</t>
  </si>
  <si>
    <t>μαζι με 10373-10374</t>
  </si>
  <si>
    <t>μαζι με 10372-10374</t>
  </si>
  <si>
    <t>μαζι με 10372-10373</t>
  </si>
  <si>
    <t>αιτηση Δ.Ο.Υ. =  25-6-13</t>
  </si>
  <si>
    <t xml:space="preserve">σημειωσεις  </t>
  </si>
  <si>
    <t>2η = 4-2-19 σουπια = 647,18</t>
  </si>
  <si>
    <t>αιτηση υποθηκ χαρτοσημα</t>
  </si>
  <si>
    <t>67 &amp; 68</t>
  </si>
  <si>
    <t>πιστΜετ = γιατι 29-2-19 ;;;</t>
  </si>
  <si>
    <t xml:space="preserve">2η μεταγραφη στις 20-3-18 </t>
  </si>
  <si>
    <t>συσταση</t>
  </si>
  <si>
    <t>προσκυρωση</t>
  </si>
  <si>
    <t>μεταγραφη =Θεσσαλονικη</t>
  </si>
  <si>
    <t>86 &amp; 87</t>
  </si>
  <si>
    <t>αγοραπωλησία -13557/2016</t>
  </si>
  <si>
    <t>μαζι με 13724-13853</t>
  </si>
  <si>
    <t>μαζι με 13733-13853</t>
  </si>
  <si>
    <t xml:space="preserve">αγοραπωλησία   </t>
  </si>
  <si>
    <t>αγοραπωλησία -13353/2016</t>
  </si>
  <si>
    <t xml:space="preserve">μαζι με 3754 /// σημειωσεις με ποσά </t>
  </si>
  <si>
    <t xml:space="preserve">μαζι με 3755 /// σημειωσεις με ποσά </t>
  </si>
  <si>
    <t>μαζι με 729</t>
  </si>
  <si>
    <t>συμπληρωση</t>
  </si>
  <si>
    <t xml:space="preserve">λάθη .. λάθη  </t>
  </si>
  <si>
    <t>17-8-17 = 572-82</t>
  </si>
  <si>
    <t>αιτΥποθ 29-10-99 /// ΓΙΑΤΙ γράφει στις σημειώσεις = 342-73 ;;;</t>
  </si>
  <si>
    <t>αιτΜεταγρ /// μαζί με 536</t>
  </si>
  <si>
    <t>αιτΜεταγρ /// μαζί με 535</t>
  </si>
  <si>
    <t>προταση γονικης = αποδοχη</t>
  </si>
  <si>
    <t>μαζί με 21-2.331-6.305-6.307-6.308-6.419 /// της πόπης με τα νούμερα</t>
  </si>
  <si>
    <t>παραχώρηση χρήση</t>
  </si>
  <si>
    <t>98-99</t>
  </si>
  <si>
    <t>ΑΕ σύσταση</t>
  </si>
  <si>
    <t>μαζί με 592-7178-7179</t>
  </si>
  <si>
    <t>μαζί με 530-7178-7179</t>
  </si>
  <si>
    <t>μαζί με 9231</t>
  </si>
  <si>
    <t>μαζί με 6048-6049</t>
  </si>
  <si>
    <t>μαζι με 6519κλπ</t>
  </si>
  <si>
    <t>διανομή ακινήτων</t>
  </si>
  <si>
    <t>μαζι με 2252</t>
  </si>
  <si>
    <t>μαζι με 2438</t>
  </si>
  <si>
    <t>κάθετος σύσταση</t>
  </si>
  <si>
    <t>μαζι με 2254</t>
  </si>
  <si>
    <t>μαζι με 2439</t>
  </si>
  <si>
    <t>μαζι με 2540-7909-κλπ</t>
  </si>
  <si>
    <t>μαζι με 2539-7909-κλπ</t>
  </si>
  <si>
    <t>μαζί με 13759-1419-5707-5708-κλπ</t>
  </si>
  <si>
    <t>μαζι με 13759-3400-5707-5708-κλπ</t>
  </si>
  <si>
    <t>τα 226-227 ΔΕΝ έχουν μεταγραφή</t>
  </si>
  <si>
    <t>συνένωση όμορορων ακινήτων</t>
  </si>
  <si>
    <t>μαζί με 7515-6-8</t>
  </si>
  <si>
    <t>σημειώσεις 3 ατόμων</t>
  </si>
  <si>
    <t>οριζόντιος σύσταση</t>
  </si>
  <si>
    <t>μαζί με 8.414 /// σημειώσεις με ποσά &amp; υπόλοιπο 500</t>
  </si>
  <si>
    <t>διορθ συμπληρ 150 αποδ κληρ</t>
  </si>
  <si>
    <t>μαζι με 9019</t>
  </si>
  <si>
    <t>διορθ συμπληρ 13.461κυρου αποδ κληρ</t>
  </si>
  <si>
    <t>μαζι με 9.018</t>
  </si>
  <si>
    <t>5 &amp; 6</t>
  </si>
  <si>
    <t>μαζι με 11.532</t>
  </si>
  <si>
    <t>μαζι με 11.531</t>
  </si>
  <si>
    <t>σημειώσεις = ΌΧΙ μεταγραφή</t>
  </si>
  <si>
    <t>σημειώσεις με ποσά &amp; εξοφληθηκα</t>
  </si>
  <si>
    <t>μαζί με 12-2.331-6.305-6.307-6.308-6.419 /// της πόπης με τα νούμερα</t>
  </si>
  <si>
    <t>διανομή οριζόντιος σύσταση</t>
  </si>
  <si>
    <t>29-30</t>
  </si>
  <si>
    <r>
      <t xml:space="preserve">γονική </t>
    </r>
    <r>
      <rPr>
        <sz val="8"/>
        <color rgb="FFFF0000"/>
        <rFont val="Arial"/>
        <family val="2"/>
        <charset val="161"/>
      </rPr>
      <t>{ με παρακράτηση επικαρπίας</t>
    </r>
  </si>
  <si>
    <t>77-78</t>
  </si>
  <si>
    <t>75-76</t>
  </si>
  <si>
    <t>διόρθωση &amp; γονική</t>
  </si>
  <si>
    <t>μαζί με 12.732κ-1069-4711-4714-4731-4734-4735</t>
  </si>
  <si>
    <t>μαζί με 12.732κ-1077-4711-4714-4731-4734-4735</t>
  </si>
  <si>
    <t>74-75</t>
  </si>
  <si>
    <t>μαζι με άλλα</t>
  </si>
  <si>
    <t>μαζί με 1.104-1.808-7.389-7.390-7.391</t>
  </si>
  <si>
    <t>μαζί με 834-1.104-7.389-7.390-7.391</t>
  </si>
  <si>
    <t>μαζί με 834-1.808-7.389-7.390-7.391</t>
  </si>
  <si>
    <t>47&amp;48</t>
  </si>
  <si>
    <t>49&amp;50</t>
  </si>
  <si>
    <t>καβαλας</t>
  </si>
  <si>
    <t>μαζί ΜΕ 10.293</t>
  </si>
  <si>
    <t>μαζί ΜΕ 10.292</t>
  </si>
  <si>
    <t>μαζί ΜΕ 10.818</t>
  </si>
  <si>
    <t>μαζί ΜΕ 10.817</t>
  </si>
  <si>
    <t>39&amp;40&amp;41</t>
  </si>
  <si>
    <t>μαζί ΜΕ 11.276</t>
  </si>
  <si>
    <t>μαζί ΜΕ 11.275</t>
  </si>
  <si>
    <t>20-21</t>
  </si>
  <si>
    <t>κάθετος σύσταση &amp; διανομή</t>
  </si>
  <si>
    <t>μαζί με 7970-8007-8011-8012</t>
  </si>
  <si>
    <t>σημειώσεις = ΑΠΛΗΡΩΤΟ = 520€</t>
  </si>
  <si>
    <t>καθετος συσταση &amp; δωρεα</t>
  </si>
  <si>
    <t>56-57-58</t>
  </si>
  <si>
    <t>οριζοντιος συσταση &amp; γονικη</t>
  </si>
  <si>
    <t>μαζι με 2192</t>
  </si>
  <si>
    <t>μαζι με 1778-4912-6250-6692-6693-6694-6649-6725</t>
  </si>
  <si>
    <t>μαζι με 1777-4912-6250-6692-6693-6694-6649-6725</t>
  </si>
  <si>
    <t>διορθωση γονικης</t>
  </si>
  <si>
    <t>μαζι με 1507</t>
  </si>
  <si>
    <t>μαζι με 9568-9569</t>
  </si>
  <si>
    <t>μαζι με 9565-9569</t>
  </si>
  <si>
    <t>μαζι με 9565-9568</t>
  </si>
  <si>
    <t>&amp; γονικη &amp; δωρεα</t>
  </si>
  <si>
    <t>κληρονομιάς αποδοχή</t>
  </si>
  <si>
    <t>570,40€ μαζί με 8204-8298-8299-8301-8311-8316-8318</t>
  </si>
  <si>
    <t>ΝΕΑ</t>
  </si>
  <si>
    <t>προταση γονικης</t>
  </si>
  <si>
    <t>πληρωμη Βοριδου Μαρια ..///.. αιτηση μεταγραφής ΚΛΠ χαρτοσημασμένα</t>
  </si>
  <si>
    <t>ν</t>
  </si>
  <si>
    <t>πρόταση γονικης</t>
  </si>
  <si>
    <t>μαζί με 700</t>
  </si>
  <si>
    <t>μαζι με 664</t>
  </si>
  <si>
    <t>αποδοχη προτασης γονικηςδουκας</t>
  </si>
  <si>
    <t>πρόταση δωρεάς</t>
  </si>
  <si>
    <t>μαζί με 701</t>
  </si>
  <si>
    <t>μαζί με 665</t>
  </si>
  <si>
    <t>αγοραπωλησίας ΕΞΟΦΛΗΣΗ</t>
  </si>
  <si>
    <t>2η φορά 13/9/2022 = 16,74 /// 659-76</t>
  </si>
  <si>
    <t>μαζί με 10227</t>
  </si>
  <si>
    <t>Θεσσαλονικης</t>
  </si>
  <si>
    <t>σημειώσεις -1 &amp; -2 /// πιστΜετ Θεσσαλ 19/10/2018 413-462</t>
  </si>
  <si>
    <t>χρήση κοινή παραχώρηση</t>
  </si>
  <si>
    <t xml:space="preserve">ΔΙΟΡΘΩΣΗ δωρεάς </t>
  </si>
  <si>
    <t>αγοραπωλησία ΒΑΣΕΙ προσυμφβνου</t>
  </si>
  <si>
    <t>2φορες</t>
  </si>
  <si>
    <t xml:space="preserve">1/8/2013 /// 523-42 /// </t>
  </si>
  <si>
    <t>59-60-61-62</t>
  </si>
  <si>
    <t>διανομή &amp; κάθετος σύσταση</t>
  </si>
  <si>
    <t>οριζόντιος σύσταση &amp; δωρεά</t>
  </si>
  <si>
    <t>ΕΞΟΦΛΗΣΗ</t>
  </si>
  <si>
    <t>καθλετου σύσταση &amp; διανομή</t>
  </si>
  <si>
    <t>αγοραπωλησία ΒΑΣΕΙ προσυμφώνου</t>
  </si>
  <si>
    <t>διανομή &amp; οριζόντιος σύσταση</t>
  </si>
  <si>
    <t>οριζόντιος &amp; κάθετος</t>
  </si>
  <si>
    <t>προσύμφωνο γονικής</t>
  </si>
  <si>
    <t>προσύμφωνο δωρεάς</t>
  </si>
  <si>
    <t>ΌΛΑ από ΓΗ</t>
  </si>
  <si>
    <t>στατιστικώς</t>
  </si>
  <si>
    <t>σημειώσεις 1 = 1.068€ τόγκα /// σημειωσεις 2  = ΚΑΙ - από ??? - 27-11-02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</si>
</sst>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22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0070C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06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7">
    <xf numFmtId="0" fontId="0" fillId="0" borderId="0" xfId="0"/>
    <xf numFmtId="164" fontId="16" fillId="0" borderId="0" xfId="1" applyNumberFormat="1" applyFont="1"/>
    <xf numFmtId="43" fontId="14" fillId="0" borderId="1" xfId="1" applyFont="1" applyBorder="1"/>
    <xf numFmtId="164" fontId="13" fillId="0" borderId="1" xfId="1" applyNumberFormat="1" applyFont="1" applyFill="1" applyBorder="1" applyAlignment="1">
      <alignment horizontal="right" vertical="center"/>
    </xf>
    <xf numFmtId="0" fontId="16" fillId="0" borderId="1" xfId="0" applyFont="1" applyBorder="1"/>
    <xf numFmtId="164" fontId="13" fillId="0" borderId="2" xfId="1" applyNumberFormat="1" applyFont="1" applyFill="1" applyBorder="1" applyAlignment="1">
      <alignment horizontal="right" vertical="center"/>
    </xf>
    <xf numFmtId="43" fontId="16" fillId="0" borderId="0" xfId="1" applyFont="1"/>
    <xf numFmtId="43" fontId="16" fillId="0" borderId="0" xfId="1" applyFont="1" applyFill="1"/>
    <xf numFmtId="43" fontId="16" fillId="0" borderId="1" xfId="1" applyFont="1" applyBorder="1"/>
    <xf numFmtId="43" fontId="16" fillId="0" borderId="1" xfId="1" applyFont="1" applyFill="1" applyBorder="1"/>
    <xf numFmtId="0" fontId="16" fillId="0" borderId="0" xfId="0" applyFont="1"/>
    <xf numFmtId="0" fontId="13" fillId="0" borderId="1" xfId="0" applyFont="1" applyFill="1" applyBorder="1"/>
    <xf numFmtId="164" fontId="15" fillId="0" borderId="1" xfId="1" applyNumberFormat="1" applyFont="1" applyFill="1" applyBorder="1"/>
    <xf numFmtId="164" fontId="16" fillId="0" borderId="1" xfId="1" applyNumberFormat="1" applyFont="1" applyFill="1" applyBorder="1"/>
    <xf numFmtId="164" fontId="16" fillId="0" borderId="1" xfId="1" applyNumberFormat="1" applyFont="1" applyBorder="1"/>
    <xf numFmtId="164" fontId="16" fillId="0" borderId="1" xfId="1" applyNumberFormat="1" applyFont="1" applyFill="1" applyBorder="1" applyAlignment="1">
      <alignment horizontal="right"/>
    </xf>
    <xf numFmtId="14" fontId="16" fillId="0" borderId="1" xfId="0" applyNumberFormat="1" applyFont="1" applyFill="1" applyBorder="1"/>
    <xf numFmtId="14" fontId="16" fillId="0" borderId="1" xfId="1" applyNumberFormat="1" applyFont="1" applyBorder="1"/>
    <xf numFmtId="164" fontId="16" fillId="5" borderId="1" xfId="1" applyNumberFormat="1" applyFont="1" applyFill="1" applyBorder="1"/>
    <xf numFmtId="164" fontId="18" fillId="6" borderId="1" xfId="1" applyNumberFormat="1" applyFont="1" applyFill="1" applyBorder="1" applyAlignment="1">
      <alignment horizontal="center"/>
    </xf>
    <xf numFmtId="14" fontId="16" fillId="0" borderId="1" xfId="1" applyNumberFormat="1" applyFont="1" applyFill="1" applyBorder="1"/>
    <xf numFmtId="14" fontId="18" fillId="0" borderId="1" xfId="1" applyNumberFormat="1" applyFont="1" applyFill="1" applyBorder="1" applyAlignment="1">
      <alignment horizontal="center"/>
    </xf>
    <xf numFmtId="14" fontId="16" fillId="0" borderId="1" xfId="1" applyNumberFormat="1" applyFont="1" applyFill="1" applyBorder="1" applyAlignment="1">
      <alignment horizontal="center"/>
    </xf>
    <xf numFmtId="14" fontId="16" fillId="0" borderId="1" xfId="1" applyNumberFormat="1" applyFont="1" applyBorder="1" applyAlignment="1">
      <alignment horizontal="center"/>
    </xf>
    <xf numFmtId="14" fontId="14" fillId="0" borderId="1" xfId="1" applyNumberFormat="1" applyFont="1" applyBorder="1"/>
    <xf numFmtId="14" fontId="16" fillId="0" borderId="1" xfId="0" applyNumberFormat="1" applyFont="1" applyFill="1" applyBorder="1" applyAlignment="1">
      <alignment horizontal="right"/>
    </xf>
    <xf numFmtId="14" fontId="13" fillId="0" borderId="3" xfId="0" applyNumberFormat="1" applyFont="1" applyFill="1" applyBorder="1" applyAlignment="1">
      <alignment horizontal="right" vertical="center"/>
    </xf>
    <xf numFmtId="43" fontId="16" fillId="3" borderId="1" xfId="1" applyFont="1" applyFill="1" applyBorder="1"/>
    <xf numFmtId="14" fontId="16" fillId="4" borderId="1" xfId="1" applyNumberFormat="1" applyFont="1" applyFill="1" applyBorder="1"/>
    <xf numFmtId="164" fontId="14" fillId="0" borderId="1" xfId="1" applyNumberFormat="1" applyFont="1" applyBorder="1"/>
    <xf numFmtId="8" fontId="16" fillId="0" borderId="1" xfId="1" applyNumberFormat="1" applyFont="1" applyBorder="1"/>
    <xf numFmtId="164" fontId="16" fillId="0" borderId="1" xfId="1" applyNumberFormat="1" applyFont="1" applyFill="1" applyBorder="1" applyAlignment="1"/>
    <xf numFmtId="0" fontId="13" fillId="0" borderId="1" xfId="0" applyFont="1" applyFill="1" applyBorder="1" applyAlignment="1"/>
    <xf numFmtId="164" fontId="16" fillId="0" borderId="1" xfId="1" applyNumberFormat="1" applyFont="1" applyBorder="1" applyAlignment="1"/>
    <xf numFmtId="164" fontId="16" fillId="5" borderId="1" xfId="1" applyNumberFormat="1" applyFont="1" applyFill="1" applyBorder="1" applyAlignment="1"/>
    <xf numFmtId="164" fontId="18" fillId="6" borderId="1" xfId="1" applyNumberFormat="1" applyFont="1" applyFill="1" applyBorder="1" applyAlignment="1"/>
    <xf numFmtId="164" fontId="16" fillId="0" borderId="0" xfId="1" applyNumberFormat="1" applyFont="1" applyAlignment="1"/>
    <xf numFmtId="14" fontId="16" fillId="5" borderId="1" xfId="1" applyNumberFormat="1" applyFont="1" applyFill="1" applyBorder="1"/>
    <xf numFmtId="164" fontId="16" fillId="3" borderId="1" xfId="1" applyNumberFormat="1" applyFont="1" applyFill="1" applyBorder="1"/>
    <xf numFmtId="14" fontId="16" fillId="7" borderId="1" xfId="1" applyNumberFormat="1" applyFont="1" applyFill="1" applyBorder="1"/>
    <xf numFmtId="164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horizontal="right" vertical="center"/>
    </xf>
    <xf numFmtId="164" fontId="16" fillId="8" borderId="1" xfId="1" applyNumberFormat="1" applyFont="1" applyFill="1" applyBorder="1"/>
    <xf numFmtId="0" fontId="16" fillId="0" borderId="0" xfId="0" applyFont="1" applyFill="1"/>
    <xf numFmtId="164" fontId="16" fillId="2" borderId="1" xfId="1" applyNumberFormat="1" applyFont="1" applyFill="1" applyBorder="1"/>
    <xf numFmtId="14" fontId="16" fillId="2" borderId="1" xfId="1" applyNumberFormat="1" applyFont="1" applyFill="1" applyBorder="1"/>
    <xf numFmtId="8" fontId="16" fillId="0" borderId="1" xfId="1" applyNumberFormat="1" applyFont="1" applyFill="1" applyBorder="1"/>
    <xf numFmtId="164" fontId="16" fillId="0" borderId="0" xfId="1" applyNumberFormat="1" applyFont="1" applyAlignment="1">
      <alignment horizontal="left"/>
    </xf>
    <xf numFmtId="164" fontId="16" fillId="0" borderId="1" xfId="1" applyNumberFormat="1" applyFont="1" applyBorder="1" applyAlignment="1">
      <alignment horizontal="left"/>
    </xf>
    <xf numFmtId="14" fontId="16" fillId="5" borderId="1" xfId="1" applyNumberFormat="1" applyFont="1" applyFill="1" applyBorder="1" applyAlignment="1">
      <alignment horizontal="center"/>
    </xf>
    <xf numFmtId="164" fontId="16" fillId="0" borderId="0" xfId="1" applyNumberFormat="1" applyFont="1" applyAlignment="1">
      <alignment horizontal="left"/>
    </xf>
    <xf numFmtId="164" fontId="15" fillId="0" borderId="1" xfId="1" applyNumberFormat="1" applyFont="1" applyFill="1" applyBorder="1" applyAlignment="1"/>
    <xf numFmtId="14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  <xf numFmtId="14" fontId="16" fillId="7" borderId="1" xfId="0" applyNumberFormat="1" applyFont="1" applyFill="1" applyBorder="1"/>
    <xf numFmtId="43" fontId="16" fillId="3" borderId="0" xfId="1" applyFont="1" applyFill="1"/>
    <xf numFmtId="14" fontId="19" fillId="0" borderId="1" xfId="1" applyNumberFormat="1" applyFont="1" applyBorder="1"/>
    <xf numFmtId="0" fontId="1" fillId="0" borderId="0" xfId="0" applyFont="1"/>
    <xf numFmtId="43" fontId="1" fillId="0" borderId="1" xfId="1" applyFont="1" applyBorder="1"/>
    <xf numFmtId="43" fontId="20" fillId="0" borderId="0" xfId="0" applyNumberFormat="1" applyFont="1"/>
    <xf numFmtId="14" fontId="15" fillId="0" borderId="1" xfId="1" applyNumberFormat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21" fillId="0" borderId="0" xfId="0" applyNumberFormat="1" applyFont="1"/>
    <xf numFmtId="43" fontId="16" fillId="9" borderId="1" xfId="1" applyFont="1" applyFill="1" applyBorder="1"/>
    <xf numFmtId="43" fontId="16" fillId="8" borderId="1" xfId="1" applyFont="1" applyFill="1" applyBorder="1"/>
    <xf numFmtId="43" fontId="16" fillId="4" borderId="1" xfId="1" applyFont="1" applyFill="1" applyBorder="1"/>
    <xf numFmtId="164" fontId="16" fillId="9" borderId="1" xfId="1" applyNumberFormat="1" applyFont="1" applyFill="1" applyBorder="1"/>
    <xf numFmtId="43" fontId="15" fillId="0" borderId="1" xfId="1" applyNumberFormat="1" applyFont="1" applyFill="1" applyBorder="1" applyAlignment="1">
      <alignment horizontal="center" vertical="center" wrapText="1"/>
    </xf>
    <xf numFmtId="43" fontId="16" fillId="0" borderId="1" xfId="1" applyNumberFormat="1" applyFont="1" applyBorder="1"/>
    <xf numFmtId="43" fontId="16" fillId="0" borderId="1" xfId="1" applyNumberFormat="1" applyFont="1" applyFill="1" applyBorder="1"/>
    <xf numFmtId="43" fontId="16" fillId="9" borderId="1" xfId="1" applyNumberFormat="1" applyFont="1" applyFill="1" applyBorder="1"/>
    <xf numFmtId="43" fontId="14" fillId="0" borderId="1" xfId="1" applyNumberFormat="1" applyFont="1" applyBorder="1"/>
    <xf numFmtId="43" fontId="16" fillId="0" borderId="0" xfId="0" applyNumberFormat="1" applyFont="1"/>
    <xf numFmtId="164" fontId="16" fillId="4" borderId="1" xfId="1" applyNumberFormat="1" applyFont="1" applyFill="1" applyBorder="1"/>
    <xf numFmtId="164" fontId="16" fillId="0" borderId="0" xfId="1" applyNumberFormat="1" applyFont="1" applyAlignment="1">
      <alignment horizontal="center"/>
    </xf>
    <xf numFmtId="43" fontId="16" fillId="5" borderId="1" xfId="1" applyFont="1" applyFill="1" applyBorder="1"/>
    <xf numFmtId="43" fontId="1" fillId="8" borderId="1" xfId="1" applyFont="1" applyFill="1" applyBorder="1"/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FF00FF"/>
      <color rgb="FFFFFFCC"/>
      <color rgb="FF00FFFF"/>
      <color rgb="FFCC00CC"/>
      <color rgb="FFFFFF00"/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30"/>
  <sheetViews>
    <sheetView tabSelected="1" workbookViewId="0">
      <selection activeCell="H32" sqref="H32"/>
    </sheetView>
  </sheetViews>
  <sheetFormatPr defaultRowHeight="15"/>
  <cols>
    <col min="3" max="3" width="14.85546875" bestFit="1" customWidth="1"/>
  </cols>
  <sheetData>
    <row r="4" spans="2:3" ht="15.75">
      <c r="B4" s="57">
        <v>1998</v>
      </c>
      <c r="C4" s="58">
        <f>'1998'!I23</f>
        <v>3288.3999999999996</v>
      </c>
    </row>
    <row r="5" spans="2:3" ht="15.75">
      <c r="B5" s="57">
        <v>1999</v>
      </c>
      <c r="C5" s="58">
        <f>'1999'!I47</f>
        <v>6801.5300000000007</v>
      </c>
    </row>
    <row r="6" spans="2:3" ht="15.75">
      <c r="B6" s="57">
        <v>2000</v>
      </c>
      <c r="C6" s="58">
        <f>'2000'!I44</f>
        <v>10309.220000000001</v>
      </c>
    </row>
    <row r="7" spans="2:3" ht="15.75">
      <c r="B7" s="57">
        <v>2001</v>
      </c>
      <c r="C7" s="58">
        <f>'2001'!I53</f>
        <v>13473.79</v>
      </c>
    </row>
    <row r="8" spans="2:3" ht="15.75">
      <c r="B8" s="57">
        <v>2002</v>
      </c>
      <c r="C8" s="58">
        <f>'2002'!I25</f>
        <v>5653.45</v>
      </c>
    </row>
    <row r="9" spans="2:3" ht="15.75">
      <c r="B9" s="57">
        <v>2003</v>
      </c>
      <c r="C9" s="58">
        <f>'2003'!I25</f>
        <v>2933.2200000000003</v>
      </c>
    </row>
    <row r="10" spans="2:3" ht="15.75">
      <c r="B10" s="57">
        <v>2004</v>
      </c>
      <c r="C10" s="58">
        <f>'2004'!I23</f>
        <v>4493.16</v>
      </c>
    </row>
    <row r="11" spans="2:3" ht="15.75">
      <c r="B11" s="57">
        <v>2005</v>
      </c>
      <c r="C11" s="58">
        <f>'2005'!I27</f>
        <v>5315.45</v>
      </c>
    </row>
    <row r="12" spans="2:3" ht="15.75">
      <c r="B12" s="57">
        <v>2006</v>
      </c>
      <c r="C12" s="58">
        <f>'2006'!I12</f>
        <v>783.90000000000009</v>
      </c>
    </row>
    <row r="13" spans="2:3" ht="15.75">
      <c r="B13" s="57">
        <v>2007</v>
      </c>
      <c r="C13" s="58">
        <f>'2007'!I12</f>
        <v>2983.71</v>
      </c>
    </row>
    <row r="14" spans="2:3" ht="15.75">
      <c r="B14" s="57">
        <v>2008</v>
      </c>
      <c r="C14" s="58">
        <f>'2008'!I8</f>
        <v>323.25</v>
      </c>
    </row>
    <row r="15" spans="2:3" ht="15.75">
      <c r="B15" s="57">
        <v>2009</v>
      </c>
      <c r="C15" s="58">
        <f>'2009'!I19</f>
        <v>1883.54</v>
      </c>
    </row>
    <row r="16" spans="2:3" ht="15.75">
      <c r="B16" s="57">
        <v>2010</v>
      </c>
      <c r="C16" s="58">
        <f>'2010'!I23</f>
        <v>3414.22</v>
      </c>
    </row>
    <row r="17" spans="2:3" ht="15.75">
      <c r="B17" s="57">
        <v>2011</v>
      </c>
      <c r="C17" s="58">
        <f>'2011'!I34</f>
        <v>7947.74</v>
      </c>
    </row>
    <row r="18" spans="2:3" ht="15.75">
      <c r="B18" s="57">
        <v>2012</v>
      </c>
      <c r="C18" s="58">
        <f>'2012'!I16</f>
        <v>2938.81</v>
      </c>
    </row>
    <row r="19" spans="2:3" ht="15.75">
      <c r="B19" s="57">
        <v>2013</v>
      </c>
      <c r="C19" s="58">
        <f>'2013'!I22</f>
        <v>5496.5199999999995</v>
      </c>
    </row>
    <row r="20" spans="2:3" ht="15.75">
      <c r="B20" s="57">
        <v>2014</v>
      </c>
      <c r="C20" s="58">
        <f>'2014'!I23</f>
        <v>13781.35</v>
      </c>
    </row>
    <row r="21" spans="2:3" ht="15.75">
      <c r="B21" s="57">
        <v>2015</v>
      </c>
      <c r="C21" s="58">
        <f>'2015'!I23</f>
        <v>3101.380000000001</v>
      </c>
    </row>
    <row r="22" spans="2:3" ht="15.75">
      <c r="B22" s="57">
        <v>2016</v>
      </c>
      <c r="C22" s="58">
        <f>'2016'!I27</f>
        <v>11122.43</v>
      </c>
    </row>
    <row r="23" spans="2:3" ht="15.75">
      <c r="B23" s="57">
        <v>2017</v>
      </c>
      <c r="C23" s="58">
        <f>'2017'!I28</f>
        <v>6939.3799999999992</v>
      </c>
    </row>
    <row r="24" spans="2:3" ht="15.75">
      <c r="B24" s="57">
        <v>2018</v>
      </c>
      <c r="C24" s="58">
        <f>'2018'!I12</f>
        <v>5978</v>
      </c>
    </row>
    <row r="25" spans="2:3" ht="15.75">
      <c r="B25" s="57">
        <v>2019</v>
      </c>
      <c r="C25" s="58">
        <f>'2019'!I6</f>
        <v>17.149999999999999</v>
      </c>
    </row>
    <row r="26" spans="2:3" ht="15.75">
      <c r="B26" s="57">
        <v>2020</v>
      </c>
      <c r="C26" s="58"/>
    </row>
    <row r="27" spans="2:3" ht="15.75">
      <c r="B27" s="57">
        <v>2021</v>
      </c>
      <c r="C27" s="58"/>
    </row>
    <row r="28" spans="2:3" ht="15.75">
      <c r="B28" s="57">
        <v>2022</v>
      </c>
      <c r="C28" s="76"/>
    </row>
    <row r="29" spans="2:3" ht="15.75">
      <c r="B29" s="57">
        <v>2023</v>
      </c>
      <c r="C29" s="76"/>
    </row>
    <row r="30" spans="2:3" ht="15.75">
      <c r="C30" s="5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5"/>
  <sheetViews>
    <sheetView zoomScale="150" zoomScaleNormal="150" workbookViewId="0">
      <pane ySplit="1" topLeftCell="A2" activePane="bottomLeft" state="frozen"/>
      <selection pane="bottomLeft" activeCell="D27" sqref="D27"/>
    </sheetView>
  </sheetViews>
  <sheetFormatPr defaultRowHeight="11.25"/>
  <cols>
    <col min="1" max="1" width="8.42578125" style="1" bestFit="1" customWidth="1"/>
    <col min="2" max="2" width="23.85546875" style="36" bestFit="1" customWidth="1"/>
    <col min="3" max="3" width="7.85546875" style="10" bestFit="1" customWidth="1"/>
    <col min="4" max="4" width="7.28515625" style="10" bestFit="1" customWidth="1"/>
    <col min="5" max="5" width="9.7109375" style="10" bestFit="1" customWidth="1"/>
    <col min="6" max="6" width="6" style="10" bestFit="1" customWidth="1"/>
    <col min="7" max="7" width="5.140625" style="10" bestFit="1" customWidth="1"/>
    <col min="8" max="8" width="8.140625" style="10" bestFit="1" customWidth="1"/>
    <col min="9" max="9" width="10.7109375" style="10" bestFit="1" customWidth="1"/>
    <col min="10" max="10" width="15.425781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 s="7" customFormat="1">
      <c r="A3" s="13">
        <v>5940</v>
      </c>
      <c r="B3" s="31" t="s">
        <v>150</v>
      </c>
      <c r="C3" s="22">
        <v>38832</v>
      </c>
      <c r="D3" s="13">
        <v>1</v>
      </c>
      <c r="E3" s="20">
        <v>39450</v>
      </c>
      <c r="F3" s="13"/>
      <c r="G3" s="13"/>
      <c r="H3" s="27"/>
      <c r="I3" s="13">
        <v>16</v>
      </c>
      <c r="J3" s="20" t="s">
        <v>151</v>
      </c>
    </row>
    <row r="4" spans="1:10" s="7" customFormat="1">
      <c r="A4" s="13">
        <v>5979</v>
      </c>
      <c r="B4" s="31" t="s">
        <v>0</v>
      </c>
      <c r="C4" s="22">
        <v>38847</v>
      </c>
      <c r="D4" s="13">
        <v>1486.87</v>
      </c>
      <c r="E4" s="20">
        <v>40018</v>
      </c>
      <c r="F4" s="13"/>
      <c r="G4" s="13"/>
      <c r="H4" s="27"/>
      <c r="I4" s="13">
        <v>44</v>
      </c>
      <c r="J4" s="20" t="s">
        <v>91</v>
      </c>
    </row>
    <row r="5" spans="1:10" s="7" customFormat="1">
      <c r="A5" s="13">
        <v>5990</v>
      </c>
      <c r="B5" s="34" t="s">
        <v>21</v>
      </c>
      <c r="C5" s="22">
        <v>38848</v>
      </c>
      <c r="D5" s="13">
        <v>1</v>
      </c>
      <c r="E5" s="20">
        <v>40018</v>
      </c>
      <c r="F5" s="13"/>
      <c r="G5" s="13"/>
      <c r="H5" s="27"/>
      <c r="I5" s="73"/>
      <c r="J5" s="20" t="s">
        <v>92</v>
      </c>
    </row>
    <row r="6" spans="1:10" s="7" customFormat="1">
      <c r="A6" s="13">
        <v>6350</v>
      </c>
      <c r="B6" s="31" t="s">
        <v>0</v>
      </c>
      <c r="C6" s="22">
        <v>38988</v>
      </c>
      <c r="D6" s="13">
        <v>8735</v>
      </c>
      <c r="E6" s="37">
        <v>44008</v>
      </c>
      <c r="F6" s="13">
        <v>625</v>
      </c>
      <c r="G6" s="13">
        <v>82</v>
      </c>
      <c r="H6" s="9">
        <v>276.85000000000002</v>
      </c>
      <c r="I6" s="66"/>
      <c r="J6" s="20"/>
    </row>
    <row r="7" spans="1:10" s="7" customFormat="1">
      <c r="A7" s="13">
        <v>6351</v>
      </c>
      <c r="B7" s="31" t="s">
        <v>0</v>
      </c>
      <c r="C7" s="22">
        <v>38988</v>
      </c>
      <c r="D7" s="13">
        <v>6722</v>
      </c>
      <c r="E7" s="37">
        <v>43983</v>
      </c>
      <c r="F7" s="13">
        <v>624</v>
      </c>
      <c r="G7" s="13">
        <v>69</v>
      </c>
      <c r="H7" s="9">
        <v>242.3</v>
      </c>
      <c r="I7" s="66"/>
      <c r="J7" s="20"/>
    </row>
    <row r="8" spans="1:10" s="7" customFormat="1">
      <c r="A8" s="13">
        <v>6355</v>
      </c>
      <c r="B8" s="31" t="s">
        <v>3</v>
      </c>
      <c r="C8" s="22">
        <v>44102</v>
      </c>
      <c r="D8" s="13">
        <v>3024</v>
      </c>
      <c r="E8" s="37">
        <v>43983</v>
      </c>
      <c r="F8" s="13">
        <v>624</v>
      </c>
      <c r="G8" s="13">
        <v>70</v>
      </c>
      <c r="H8" s="9">
        <v>127.75</v>
      </c>
      <c r="I8" s="66"/>
      <c r="J8" s="20"/>
    </row>
    <row r="9" spans="1:10" s="7" customFormat="1">
      <c r="A9" s="13">
        <v>6354</v>
      </c>
      <c r="B9" s="31" t="s">
        <v>3</v>
      </c>
      <c r="C9" s="22">
        <v>38988</v>
      </c>
      <c r="D9" s="13">
        <v>3931.01</v>
      </c>
      <c r="E9" s="37">
        <v>44034</v>
      </c>
      <c r="F9" s="13">
        <v>626</v>
      </c>
      <c r="G9" s="13">
        <v>84</v>
      </c>
      <c r="H9" s="9"/>
      <c r="I9" s="13">
        <v>77</v>
      </c>
      <c r="J9" s="20" t="s">
        <v>152</v>
      </c>
    </row>
    <row r="10" spans="1:10">
      <c r="A10" s="14"/>
      <c r="B10" s="33"/>
      <c r="C10" s="23"/>
      <c r="D10" s="14"/>
      <c r="E10" s="17"/>
      <c r="F10" s="14"/>
      <c r="G10" s="14"/>
      <c r="H10" s="8"/>
      <c r="I10" s="14"/>
      <c r="J10" s="17"/>
    </row>
    <row r="11" spans="1:10">
      <c r="A11" s="19" t="s">
        <v>1</v>
      </c>
      <c r="B11" s="35"/>
      <c r="C11" s="21"/>
      <c r="D11" s="29"/>
      <c r="E11" s="24"/>
      <c r="F11" s="29"/>
      <c r="G11" s="29"/>
      <c r="H11" s="2">
        <f>SUM(H2:H10)</f>
        <v>646.90000000000009</v>
      </c>
      <c r="I11" s="29">
        <f>SUM(I2:I10)</f>
        <v>137</v>
      </c>
      <c r="J11" s="24"/>
    </row>
    <row r="12" spans="1:10">
      <c r="I12" s="62">
        <f>H11+I11</f>
        <v>783.90000000000009</v>
      </c>
    </row>
    <row r="14" spans="1:10">
      <c r="A14" s="50"/>
    </row>
    <row r="15" spans="1:10">
      <c r="A15" s="74" t="s">
        <v>13</v>
      </c>
      <c r="B15" s="74"/>
    </row>
  </sheetData>
  <mergeCells count="1">
    <mergeCell ref="A15:B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5"/>
  <sheetViews>
    <sheetView zoomScale="150" zoomScaleNormal="150" workbookViewId="0">
      <pane ySplit="1" topLeftCell="A2" activePane="bottomLeft" state="frozen"/>
      <selection pane="bottomLeft" activeCell="J18" sqref="J18"/>
    </sheetView>
  </sheetViews>
  <sheetFormatPr defaultRowHeight="11.25"/>
  <cols>
    <col min="1" max="1" width="8.42578125" style="1" bestFit="1" customWidth="1"/>
    <col min="2" max="2" width="23.5703125" style="36" bestFit="1" customWidth="1"/>
    <col min="3" max="3" width="7.85546875" style="10" bestFit="1" customWidth="1"/>
    <col min="4" max="4" width="8.140625" style="10" bestFit="1" customWidth="1"/>
    <col min="5" max="5" width="9.7109375" style="10" bestFit="1" customWidth="1"/>
    <col min="6" max="6" width="6" style="10" bestFit="1" customWidth="1"/>
    <col min="7" max="7" width="6.5703125" style="10" bestFit="1" customWidth="1"/>
    <col min="8" max="8" width="8.140625" style="10" bestFit="1" customWidth="1"/>
    <col min="9" max="9" width="10.7109375" style="10" bestFit="1" customWidth="1"/>
    <col min="10" max="10" width="48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 s="6" customFormat="1">
      <c r="A3" s="13">
        <v>6591</v>
      </c>
      <c r="B3" s="34" t="s">
        <v>93</v>
      </c>
      <c r="C3" s="22">
        <v>39084</v>
      </c>
      <c r="D3" s="14">
        <v>10021.51</v>
      </c>
      <c r="E3" s="37">
        <v>42920</v>
      </c>
      <c r="F3" s="14"/>
      <c r="G3" s="14"/>
      <c r="H3" s="8">
        <v>126.52</v>
      </c>
      <c r="I3" s="63"/>
      <c r="J3" s="30"/>
    </row>
    <row r="4" spans="1:10" s="6" customFormat="1">
      <c r="A4" s="13">
        <v>6602</v>
      </c>
      <c r="B4" s="31" t="s">
        <v>3</v>
      </c>
      <c r="C4" s="49">
        <v>39087</v>
      </c>
      <c r="D4" s="13">
        <v>8819.06</v>
      </c>
      <c r="E4" s="37">
        <v>43690</v>
      </c>
      <c r="F4" s="13">
        <v>609</v>
      </c>
      <c r="G4" s="13">
        <v>15</v>
      </c>
      <c r="H4" s="9"/>
      <c r="I4" s="13">
        <v>366</v>
      </c>
      <c r="J4" s="20" t="s">
        <v>94</v>
      </c>
    </row>
    <row r="5" spans="1:10" s="7" customFormat="1">
      <c r="A5" s="15">
        <v>6961</v>
      </c>
      <c r="B5" s="32" t="s">
        <v>231</v>
      </c>
      <c r="C5" s="25">
        <v>39202</v>
      </c>
      <c r="D5" s="40">
        <v>1</v>
      </c>
      <c r="E5" s="16">
        <v>43978</v>
      </c>
      <c r="F5" s="13">
        <v>624</v>
      </c>
      <c r="G5" s="13" t="s">
        <v>178</v>
      </c>
      <c r="H5" s="9">
        <v>31.52</v>
      </c>
      <c r="I5" s="63"/>
      <c r="J5" s="16"/>
    </row>
    <row r="6" spans="1:10" s="7" customFormat="1">
      <c r="A6" s="15">
        <v>6962</v>
      </c>
      <c r="B6" s="32" t="s">
        <v>231</v>
      </c>
      <c r="C6" s="25">
        <v>39202</v>
      </c>
      <c r="D6" s="40">
        <v>1</v>
      </c>
      <c r="E6" s="16">
        <v>43978</v>
      </c>
      <c r="F6" s="13">
        <v>624</v>
      </c>
      <c r="G6" s="13" t="s">
        <v>179</v>
      </c>
      <c r="H6" s="9">
        <v>25.71</v>
      </c>
      <c r="I6" s="63"/>
      <c r="J6" s="16"/>
    </row>
    <row r="7" spans="1:10" s="7" customFormat="1">
      <c r="A7" s="5">
        <v>7022</v>
      </c>
      <c r="B7" s="32" t="s">
        <v>95</v>
      </c>
      <c r="C7" s="26">
        <v>39232</v>
      </c>
      <c r="D7" s="3">
        <v>452.54</v>
      </c>
      <c r="E7" s="16">
        <v>39884</v>
      </c>
      <c r="F7" s="13">
        <v>478</v>
      </c>
      <c r="G7" s="13">
        <v>70</v>
      </c>
      <c r="H7" s="27">
        <v>482.96</v>
      </c>
      <c r="I7" s="9">
        <v>19</v>
      </c>
      <c r="J7" s="16" t="s">
        <v>96</v>
      </c>
    </row>
    <row r="8" spans="1:10">
      <c r="A8" s="5">
        <v>7048</v>
      </c>
      <c r="B8" s="32" t="s">
        <v>0</v>
      </c>
      <c r="C8" s="26">
        <v>39244</v>
      </c>
      <c r="D8" s="41">
        <v>1281.99</v>
      </c>
      <c r="E8" s="54">
        <v>42291</v>
      </c>
      <c r="F8" s="14">
        <v>870</v>
      </c>
      <c r="G8" s="14">
        <v>97</v>
      </c>
      <c r="H8" s="9"/>
      <c r="I8" s="9">
        <v>44</v>
      </c>
      <c r="J8" s="4" t="s">
        <v>20</v>
      </c>
    </row>
    <row r="9" spans="1:10" s="43" customFormat="1">
      <c r="A9" s="13">
        <v>7269</v>
      </c>
      <c r="B9" s="31" t="s">
        <v>15</v>
      </c>
      <c r="C9" s="22">
        <v>39324</v>
      </c>
      <c r="D9" s="13">
        <v>37325</v>
      </c>
      <c r="E9" s="37">
        <v>43863</v>
      </c>
      <c r="F9" s="13">
        <v>629</v>
      </c>
      <c r="G9" s="13">
        <v>92</v>
      </c>
      <c r="H9" s="9"/>
      <c r="I9" s="9">
        <v>1888</v>
      </c>
      <c r="J9" s="20"/>
    </row>
    <row r="10" spans="1:10">
      <c r="A10" s="14"/>
      <c r="B10" s="33"/>
      <c r="C10" s="23"/>
      <c r="D10" s="14"/>
      <c r="E10" s="17"/>
      <c r="F10" s="14"/>
      <c r="G10" s="14"/>
      <c r="H10" s="8"/>
      <c r="I10" s="8"/>
      <c r="J10" s="17"/>
    </row>
    <row r="11" spans="1:10">
      <c r="A11" s="19" t="s">
        <v>1</v>
      </c>
      <c r="B11" s="35"/>
      <c r="C11" s="21"/>
      <c r="D11" s="29"/>
      <c r="E11" s="24"/>
      <c r="F11" s="29"/>
      <c r="G11" s="29"/>
      <c r="H11" s="2">
        <f>SUM(H2:H10)</f>
        <v>666.71</v>
      </c>
      <c r="I11" s="2">
        <f>SUM(I2:I10)</f>
        <v>2317</v>
      </c>
      <c r="J11" s="24"/>
    </row>
    <row r="12" spans="1:10">
      <c r="I12" s="62">
        <f>H11+I11</f>
        <v>2983.71</v>
      </c>
    </row>
    <row r="14" spans="1:10">
      <c r="A14" s="50"/>
    </row>
    <row r="15" spans="1:10">
      <c r="A15" s="74" t="s">
        <v>13</v>
      </c>
      <c r="B15" s="74"/>
    </row>
  </sheetData>
  <mergeCells count="1">
    <mergeCell ref="A15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1"/>
  <sheetViews>
    <sheetView zoomScale="150" zoomScaleNormal="150" workbookViewId="0">
      <selection activeCell="E25" sqref="E25"/>
    </sheetView>
  </sheetViews>
  <sheetFormatPr defaultRowHeight="11.25"/>
  <cols>
    <col min="1" max="1" width="8.42578125" style="1" bestFit="1" customWidth="1"/>
    <col min="2" max="2" width="11.5703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6" style="10" bestFit="1" customWidth="1"/>
    <col min="7" max="7" width="5.140625" style="10" bestFit="1" customWidth="1"/>
    <col min="8" max="8" width="8.140625" style="10" bestFit="1" customWidth="1"/>
    <col min="9" max="9" width="10.7109375" style="10" bestFit="1" customWidth="1"/>
    <col min="10" max="10" width="28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>
      <c r="A3" s="13">
        <v>8360</v>
      </c>
      <c r="B3" s="33" t="s">
        <v>3</v>
      </c>
      <c r="C3" s="23">
        <v>39790</v>
      </c>
      <c r="D3" s="14">
        <v>2488.88</v>
      </c>
      <c r="E3" s="37"/>
      <c r="F3" s="14">
        <v>652</v>
      </c>
      <c r="G3" s="14">
        <v>11</v>
      </c>
      <c r="H3" s="9"/>
      <c r="I3" s="9">
        <v>66</v>
      </c>
      <c r="J3" s="20"/>
    </row>
    <row r="4" spans="1:10">
      <c r="A4" s="13">
        <v>8361</v>
      </c>
      <c r="B4" s="33" t="s">
        <v>3</v>
      </c>
      <c r="C4" s="23">
        <v>39790</v>
      </c>
      <c r="D4" s="14">
        <v>9959</v>
      </c>
      <c r="E4" s="39">
        <v>42964</v>
      </c>
      <c r="F4" s="14">
        <v>572</v>
      </c>
      <c r="G4" s="14">
        <v>85</v>
      </c>
      <c r="H4" s="8">
        <v>111.57</v>
      </c>
      <c r="I4" s="63"/>
      <c r="J4" s="17"/>
    </row>
    <row r="5" spans="1:10">
      <c r="A5" s="13">
        <v>8369</v>
      </c>
      <c r="B5" s="32" t="s">
        <v>15</v>
      </c>
      <c r="C5" s="23">
        <v>39793</v>
      </c>
      <c r="D5" s="14">
        <v>13152</v>
      </c>
      <c r="E5" s="37">
        <v>44392</v>
      </c>
      <c r="F5" s="14">
        <v>641</v>
      </c>
      <c r="G5" s="14">
        <v>5</v>
      </c>
      <c r="H5" s="8">
        <v>145.68</v>
      </c>
      <c r="I5" s="63"/>
      <c r="J5" s="17"/>
    </row>
    <row r="6" spans="1:10">
      <c r="A6" s="14"/>
      <c r="B6" s="33"/>
      <c r="C6" s="23"/>
      <c r="D6" s="14"/>
      <c r="E6" s="17"/>
      <c r="F6" s="14"/>
      <c r="G6" s="14"/>
      <c r="H6" s="8"/>
      <c r="I6" s="8"/>
      <c r="J6" s="17"/>
    </row>
    <row r="7" spans="1:10">
      <c r="A7" s="19" t="s">
        <v>1</v>
      </c>
      <c r="B7" s="35"/>
      <c r="C7" s="21"/>
      <c r="D7" s="29"/>
      <c r="E7" s="24"/>
      <c r="F7" s="29"/>
      <c r="G7" s="29"/>
      <c r="H7" s="2">
        <f>SUM(H2:H6)</f>
        <v>257.25</v>
      </c>
      <c r="I7" s="2">
        <f>SUM(I2:I6)</f>
        <v>66</v>
      </c>
      <c r="J7" s="24"/>
    </row>
    <row r="8" spans="1:10">
      <c r="I8" s="62">
        <f>H7+I7</f>
        <v>323.25</v>
      </c>
    </row>
    <row r="10" spans="1:10">
      <c r="A10" s="50"/>
    </row>
    <row r="11" spans="1:10">
      <c r="A11" s="74" t="s">
        <v>13</v>
      </c>
      <c r="B11" s="74"/>
    </row>
  </sheetData>
  <mergeCells count="1">
    <mergeCell ref="A11:B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2"/>
  <sheetViews>
    <sheetView zoomScale="150" zoomScaleNormal="150" workbookViewId="0">
      <selection activeCell="J5" sqref="J5"/>
    </sheetView>
  </sheetViews>
  <sheetFormatPr defaultRowHeight="11.25"/>
  <cols>
    <col min="1" max="1" width="8.42578125" style="1" bestFit="1" customWidth="1"/>
    <col min="2" max="2" width="29.5703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7" width="6" style="10" bestFit="1" customWidth="1"/>
    <col min="8" max="8" width="8.140625" style="10" bestFit="1" customWidth="1"/>
    <col min="9" max="9" width="10.7109375" style="10" bestFit="1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 s="43" customFormat="1">
      <c r="A3" s="38">
        <v>8412</v>
      </c>
      <c r="B3" s="31" t="s">
        <v>153</v>
      </c>
      <c r="C3" s="22">
        <v>39825</v>
      </c>
      <c r="D3" s="13">
        <v>1</v>
      </c>
      <c r="E3" s="39">
        <v>42265</v>
      </c>
      <c r="F3" s="13">
        <v>553</v>
      </c>
      <c r="G3" s="13">
        <v>47</v>
      </c>
      <c r="H3" s="27"/>
      <c r="I3" s="13">
        <v>16</v>
      </c>
      <c r="J3" s="20" t="s">
        <v>154</v>
      </c>
    </row>
    <row r="4" spans="1:10" s="43" customFormat="1">
      <c r="A4" s="38">
        <v>8414</v>
      </c>
      <c r="B4" s="31" t="s">
        <v>3</v>
      </c>
      <c r="C4" s="22">
        <v>39825</v>
      </c>
      <c r="D4" s="13">
        <v>56324.52</v>
      </c>
      <c r="E4" s="39">
        <v>42265</v>
      </c>
      <c r="F4" s="13">
        <v>553</v>
      </c>
      <c r="G4" s="13">
        <v>48</v>
      </c>
      <c r="H4" s="27"/>
      <c r="I4" s="13">
        <v>777</v>
      </c>
      <c r="J4" s="20" t="s">
        <v>154</v>
      </c>
    </row>
    <row r="5" spans="1:10" s="43" customFormat="1">
      <c r="A5" s="13">
        <v>8422</v>
      </c>
      <c r="B5" s="32" t="s">
        <v>15</v>
      </c>
      <c r="C5" s="22">
        <v>39828</v>
      </c>
      <c r="D5" s="13">
        <v>4390</v>
      </c>
      <c r="E5" s="37">
        <v>43650</v>
      </c>
      <c r="F5" s="13">
        <v>605</v>
      </c>
      <c r="G5" s="13">
        <v>97</v>
      </c>
      <c r="H5" s="9">
        <v>69.02</v>
      </c>
      <c r="I5" s="66"/>
      <c r="J5" s="20"/>
    </row>
    <row r="6" spans="1:10" s="43" customFormat="1">
      <c r="A6" s="13">
        <v>8482</v>
      </c>
      <c r="B6" s="31" t="s">
        <v>3</v>
      </c>
      <c r="C6" s="22">
        <v>39869</v>
      </c>
      <c r="D6" s="13">
        <v>1</v>
      </c>
      <c r="E6" s="37">
        <v>44321</v>
      </c>
      <c r="F6" s="13">
        <v>638</v>
      </c>
      <c r="G6" s="13">
        <v>39</v>
      </c>
      <c r="H6" s="9">
        <v>16.739999999999998</v>
      </c>
      <c r="I6" s="66"/>
      <c r="J6" s="20"/>
    </row>
    <row r="7" spans="1:10" s="43" customFormat="1">
      <c r="A7" s="13">
        <v>8504</v>
      </c>
      <c r="B7" s="31" t="s">
        <v>222</v>
      </c>
      <c r="C7" s="22">
        <v>39876</v>
      </c>
      <c r="D7" s="13">
        <v>1</v>
      </c>
      <c r="E7" s="37">
        <v>43572</v>
      </c>
      <c r="F7" s="13">
        <v>597</v>
      </c>
      <c r="G7" s="13">
        <v>76</v>
      </c>
      <c r="H7" s="9">
        <v>16.739999999999998</v>
      </c>
      <c r="I7" s="66"/>
      <c r="J7" s="20"/>
    </row>
    <row r="8" spans="1:10" s="43" customFormat="1">
      <c r="A8" s="13">
        <v>8521</v>
      </c>
      <c r="B8" s="31" t="s">
        <v>3</v>
      </c>
      <c r="C8" s="22">
        <v>39889</v>
      </c>
      <c r="D8" s="13">
        <v>9508</v>
      </c>
      <c r="E8" s="37">
        <v>43885</v>
      </c>
      <c r="F8" s="13">
        <v>621</v>
      </c>
      <c r="G8" s="13">
        <v>87</v>
      </c>
      <c r="H8" s="9">
        <v>123.6</v>
      </c>
      <c r="I8" s="66"/>
      <c r="J8" s="20"/>
    </row>
    <row r="9" spans="1:10">
      <c r="A9" s="13">
        <v>8963</v>
      </c>
      <c r="B9" s="32" t="s">
        <v>30</v>
      </c>
      <c r="C9" s="23">
        <v>40076</v>
      </c>
      <c r="D9" s="14">
        <v>1</v>
      </c>
      <c r="E9" s="17">
        <v>41421</v>
      </c>
      <c r="F9" s="14">
        <v>532</v>
      </c>
      <c r="G9" s="14">
        <v>66</v>
      </c>
      <c r="H9" s="8">
        <v>13.5</v>
      </c>
      <c r="I9" s="66"/>
      <c r="J9" s="17" t="s">
        <v>31</v>
      </c>
    </row>
    <row r="10" spans="1:10">
      <c r="A10" s="38">
        <v>9018</v>
      </c>
      <c r="B10" s="32" t="s">
        <v>155</v>
      </c>
      <c r="C10" s="23">
        <v>40100</v>
      </c>
      <c r="D10" s="14">
        <v>1</v>
      </c>
      <c r="E10" s="17">
        <v>40582</v>
      </c>
      <c r="F10" s="14">
        <v>506</v>
      </c>
      <c r="G10" s="14">
        <v>98</v>
      </c>
      <c r="H10" s="27">
        <v>27</v>
      </c>
      <c r="I10" s="13">
        <v>16</v>
      </c>
      <c r="J10" s="17" t="s">
        <v>156</v>
      </c>
    </row>
    <row r="11" spans="1:10">
      <c r="A11" s="38">
        <v>9019</v>
      </c>
      <c r="B11" s="32" t="s">
        <v>157</v>
      </c>
      <c r="C11" s="23">
        <v>40100</v>
      </c>
      <c r="D11" s="14">
        <v>1</v>
      </c>
      <c r="E11" s="17">
        <v>40582</v>
      </c>
      <c r="F11" s="14">
        <v>506</v>
      </c>
      <c r="G11" s="14">
        <v>99</v>
      </c>
      <c r="H11" s="27"/>
      <c r="I11" s="13">
        <v>16</v>
      </c>
      <c r="J11" s="17" t="s">
        <v>158</v>
      </c>
    </row>
    <row r="12" spans="1:10" s="43" customFormat="1">
      <c r="A12" s="13">
        <v>9113</v>
      </c>
      <c r="B12" s="31" t="s">
        <v>3</v>
      </c>
      <c r="C12" s="22">
        <v>40136</v>
      </c>
      <c r="D12" s="13">
        <v>3562</v>
      </c>
      <c r="E12" s="37">
        <v>43618</v>
      </c>
      <c r="F12" s="13"/>
      <c r="G12" s="13"/>
      <c r="H12" s="9">
        <v>85</v>
      </c>
      <c r="I12" s="66"/>
      <c r="J12" s="20"/>
    </row>
    <row r="13" spans="1:10" s="43" customFormat="1">
      <c r="A13" s="13">
        <v>9114</v>
      </c>
      <c r="B13" s="31" t="s">
        <v>3</v>
      </c>
      <c r="C13" s="22">
        <v>40126</v>
      </c>
      <c r="D13" s="13">
        <v>3632</v>
      </c>
      <c r="E13" s="39">
        <v>42153</v>
      </c>
      <c r="F13" s="13">
        <v>68</v>
      </c>
      <c r="G13" s="13">
        <v>875</v>
      </c>
      <c r="H13" s="9">
        <v>114.21</v>
      </c>
      <c r="I13" s="66"/>
      <c r="J13" s="20" t="s">
        <v>180</v>
      </c>
    </row>
    <row r="14" spans="1:10" s="43" customFormat="1">
      <c r="A14" s="13">
        <v>9138</v>
      </c>
      <c r="B14" s="32" t="s">
        <v>204</v>
      </c>
      <c r="C14" s="22">
        <v>40144</v>
      </c>
      <c r="D14" s="13">
        <v>1</v>
      </c>
      <c r="E14" s="20">
        <v>41033</v>
      </c>
      <c r="F14" s="13">
        <v>521</v>
      </c>
      <c r="G14" s="13">
        <v>74</v>
      </c>
      <c r="H14" s="9"/>
      <c r="I14" s="13">
        <v>16</v>
      </c>
      <c r="J14" s="20"/>
    </row>
    <row r="15" spans="1:10">
      <c r="A15" s="13">
        <v>9139</v>
      </c>
      <c r="B15" s="32" t="s">
        <v>0</v>
      </c>
      <c r="C15" s="23">
        <v>40147</v>
      </c>
      <c r="D15" s="14">
        <v>33221.199999999997</v>
      </c>
      <c r="E15" s="28">
        <v>41943</v>
      </c>
      <c r="F15" s="14">
        <v>545</v>
      </c>
      <c r="G15" s="14">
        <v>81</v>
      </c>
      <c r="H15" s="8">
        <v>299.73</v>
      </c>
      <c r="I15" s="66"/>
      <c r="J15" s="17" t="s">
        <v>97</v>
      </c>
    </row>
    <row r="16" spans="1:10" s="43" customFormat="1">
      <c r="A16" s="13">
        <v>9174</v>
      </c>
      <c r="B16" s="32" t="s">
        <v>0</v>
      </c>
      <c r="C16" s="22">
        <v>40163</v>
      </c>
      <c r="D16" s="13">
        <v>5790</v>
      </c>
      <c r="E16" s="37">
        <v>43616</v>
      </c>
      <c r="F16" s="13">
        <v>602</v>
      </c>
      <c r="G16" s="13">
        <v>88</v>
      </c>
      <c r="H16" s="9"/>
      <c r="I16" s="13">
        <v>277</v>
      </c>
      <c r="J16" s="20"/>
    </row>
    <row r="17" spans="1:10">
      <c r="A17" s="14"/>
      <c r="B17" s="33"/>
      <c r="C17" s="23"/>
      <c r="D17" s="14"/>
      <c r="E17" s="17"/>
      <c r="F17" s="14"/>
      <c r="G17" s="14"/>
      <c r="H17" s="8"/>
      <c r="I17" s="14"/>
      <c r="J17" s="17"/>
    </row>
    <row r="18" spans="1:10">
      <c r="A18" s="19" t="s">
        <v>1</v>
      </c>
      <c r="B18" s="35"/>
      <c r="C18" s="21"/>
      <c r="D18" s="29"/>
      <c r="E18" s="24"/>
      <c r="F18" s="29"/>
      <c r="G18" s="29"/>
      <c r="H18" s="2">
        <f>SUM(H2:H17)</f>
        <v>765.54</v>
      </c>
      <c r="I18" s="2">
        <f>SUM(I2:I17)</f>
        <v>1118</v>
      </c>
      <c r="J18" s="24"/>
    </row>
    <row r="19" spans="1:10">
      <c r="I19" s="62">
        <f>H18+I18</f>
        <v>1883.54</v>
      </c>
    </row>
    <row r="21" spans="1:10">
      <c r="A21" s="50"/>
    </row>
    <row r="22" spans="1:10">
      <c r="A22" s="74" t="s">
        <v>13</v>
      </c>
      <c r="B22" s="74"/>
    </row>
  </sheetData>
  <mergeCells count="1">
    <mergeCell ref="A22:B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6"/>
  <sheetViews>
    <sheetView zoomScale="150" zoomScaleNormal="150" workbookViewId="0">
      <pane xSplit="1" topLeftCell="B1" activePane="topRight" state="frozen"/>
      <selection pane="topRight" activeCell="G32" sqref="G32"/>
    </sheetView>
  </sheetViews>
  <sheetFormatPr defaultRowHeight="11.25"/>
  <cols>
    <col min="1" max="1" width="8.42578125" style="1" bestFit="1" customWidth="1"/>
    <col min="2" max="2" width="27.140625" style="36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0.7109375" style="10" bestFit="1" customWidth="1"/>
    <col min="10" max="10" width="15.28515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14"/>
      <c r="J2" s="17"/>
    </row>
    <row r="3" spans="1:10" s="43" customFormat="1">
      <c r="A3" s="13">
        <v>9238</v>
      </c>
      <c r="B3" s="32" t="s">
        <v>223</v>
      </c>
      <c r="C3" s="22">
        <v>40210</v>
      </c>
      <c r="D3" s="13">
        <v>8307</v>
      </c>
      <c r="E3" s="28">
        <v>42376</v>
      </c>
      <c r="F3" s="13">
        <v>556</v>
      </c>
      <c r="G3" s="13">
        <v>94</v>
      </c>
      <c r="H3" s="9">
        <v>94.68</v>
      </c>
      <c r="I3" s="66"/>
      <c r="J3" s="20"/>
    </row>
    <row r="4" spans="1:10" s="43" customFormat="1">
      <c r="A4" s="13">
        <v>9239</v>
      </c>
      <c r="B4" s="32" t="s">
        <v>224</v>
      </c>
      <c r="C4" s="22">
        <v>40210</v>
      </c>
      <c r="D4" s="13">
        <v>59760</v>
      </c>
      <c r="E4" s="28">
        <v>42376</v>
      </c>
      <c r="F4" s="13">
        <v>556</v>
      </c>
      <c r="G4" s="13">
        <v>95</v>
      </c>
      <c r="H4" s="9">
        <v>343.95</v>
      </c>
      <c r="I4" s="66"/>
      <c r="J4" s="20"/>
    </row>
    <row r="5" spans="1:10">
      <c r="A5" s="13">
        <v>9247</v>
      </c>
      <c r="B5" s="32" t="s">
        <v>15</v>
      </c>
      <c r="C5" s="23">
        <v>40212</v>
      </c>
      <c r="D5" s="14">
        <v>26963</v>
      </c>
      <c r="E5" s="37">
        <v>43900</v>
      </c>
      <c r="F5" s="14">
        <v>622</v>
      </c>
      <c r="G5" s="14">
        <v>68</v>
      </c>
      <c r="H5" s="8">
        <v>434.38</v>
      </c>
      <c r="I5" s="66"/>
      <c r="J5" s="17"/>
    </row>
    <row r="6" spans="1:10">
      <c r="A6" s="13">
        <v>9287</v>
      </c>
      <c r="B6" s="32" t="s">
        <v>204</v>
      </c>
      <c r="C6" s="23">
        <v>40242</v>
      </c>
      <c r="D6" s="14">
        <v>1</v>
      </c>
      <c r="E6" s="37">
        <v>43552</v>
      </c>
      <c r="F6" s="14">
        <v>595</v>
      </c>
      <c r="G6" s="14">
        <v>73</v>
      </c>
      <c r="H6" s="8"/>
      <c r="I6" s="13">
        <v>22</v>
      </c>
      <c r="J6" s="17"/>
    </row>
    <row r="7" spans="1:10" s="43" customFormat="1">
      <c r="A7" s="13">
        <v>9565</v>
      </c>
      <c r="B7" s="32" t="s">
        <v>204</v>
      </c>
      <c r="C7" s="22">
        <v>40359</v>
      </c>
      <c r="D7" s="13">
        <v>1</v>
      </c>
      <c r="E7" s="37">
        <v>44049</v>
      </c>
      <c r="F7" s="13">
        <v>627</v>
      </c>
      <c r="G7" s="13">
        <v>78</v>
      </c>
      <c r="H7" s="27">
        <v>953.68</v>
      </c>
      <c r="I7" s="66"/>
      <c r="J7" s="20" t="s">
        <v>200</v>
      </c>
    </row>
    <row r="8" spans="1:10" s="43" customFormat="1">
      <c r="A8" s="13">
        <v>9568</v>
      </c>
      <c r="B8" s="32" t="s">
        <v>0</v>
      </c>
      <c r="C8" s="22">
        <v>40359</v>
      </c>
      <c r="D8" s="13">
        <v>62865</v>
      </c>
      <c r="E8" s="37">
        <v>44049</v>
      </c>
      <c r="F8" s="13">
        <v>627</v>
      </c>
      <c r="G8" s="13">
        <v>79</v>
      </c>
      <c r="H8" s="27"/>
      <c r="I8" s="66"/>
      <c r="J8" s="20" t="s">
        <v>201</v>
      </c>
    </row>
    <row r="9" spans="1:10" s="43" customFormat="1">
      <c r="A9" s="13">
        <v>9569</v>
      </c>
      <c r="B9" s="32" t="s">
        <v>3</v>
      </c>
      <c r="C9" s="22">
        <v>40359</v>
      </c>
      <c r="D9" s="13">
        <v>34198</v>
      </c>
      <c r="E9" s="37">
        <v>44049</v>
      </c>
      <c r="F9" s="13">
        <v>627</v>
      </c>
      <c r="G9" s="13">
        <v>80</v>
      </c>
      <c r="H9" s="27"/>
      <c r="I9" s="66"/>
      <c r="J9" s="20" t="s">
        <v>202</v>
      </c>
    </row>
    <row r="10" spans="1:10" s="43" customFormat="1">
      <c r="A10" s="13">
        <v>9578</v>
      </c>
      <c r="B10" s="32" t="s">
        <v>15</v>
      </c>
      <c r="C10" s="22">
        <v>40359</v>
      </c>
      <c r="D10" s="13">
        <v>46000</v>
      </c>
      <c r="E10" s="28">
        <v>42431</v>
      </c>
      <c r="F10" s="13">
        <v>558</v>
      </c>
      <c r="G10" s="13">
        <v>39</v>
      </c>
      <c r="H10" s="9">
        <v>211.83</v>
      </c>
      <c r="I10" s="66"/>
      <c r="J10" s="20"/>
    </row>
    <row r="11" spans="1:10" s="43" customFormat="1">
      <c r="A11" s="13">
        <v>9579</v>
      </c>
      <c r="B11" s="32" t="s">
        <v>15</v>
      </c>
      <c r="C11" s="22">
        <v>40359</v>
      </c>
      <c r="D11" s="13">
        <v>11500.93</v>
      </c>
      <c r="E11" s="39">
        <v>42450</v>
      </c>
      <c r="F11" s="13">
        <v>559</v>
      </c>
      <c r="G11" s="13">
        <v>36</v>
      </c>
      <c r="H11" s="9">
        <v>91.56</v>
      </c>
      <c r="I11" s="66"/>
      <c r="J11" s="20"/>
    </row>
    <row r="12" spans="1:10" s="43" customFormat="1">
      <c r="A12" s="13">
        <v>9588</v>
      </c>
      <c r="B12" s="32" t="s">
        <v>15</v>
      </c>
      <c r="C12" s="22">
        <v>40373</v>
      </c>
      <c r="D12" s="13">
        <v>4558</v>
      </c>
      <c r="E12" s="37">
        <v>44211</v>
      </c>
      <c r="F12" s="13">
        <v>634</v>
      </c>
      <c r="G12" s="13">
        <v>65</v>
      </c>
      <c r="H12" s="9">
        <v>65.72</v>
      </c>
      <c r="I12" s="66"/>
      <c r="J12" s="20"/>
    </row>
    <row r="13" spans="1:10" s="43" customFormat="1">
      <c r="A13" s="13">
        <v>9642</v>
      </c>
      <c r="B13" s="32" t="s">
        <v>228</v>
      </c>
      <c r="C13" s="22">
        <v>40402</v>
      </c>
      <c r="D13" s="13">
        <v>108759</v>
      </c>
      <c r="E13" s="39">
        <v>42479</v>
      </c>
      <c r="F13" s="13">
        <v>560</v>
      </c>
      <c r="G13" s="13" t="s">
        <v>159</v>
      </c>
      <c r="H13" s="9">
        <v>610.66999999999996</v>
      </c>
      <c r="I13" s="66"/>
      <c r="J13" s="20"/>
    </row>
    <row r="14" spans="1:10" s="43" customFormat="1">
      <c r="A14" s="13">
        <v>9672</v>
      </c>
      <c r="B14" s="32" t="s">
        <v>15</v>
      </c>
      <c r="C14" s="22">
        <v>40417</v>
      </c>
      <c r="D14" s="13">
        <v>23890</v>
      </c>
      <c r="E14" s="37">
        <v>43983</v>
      </c>
      <c r="F14" s="13">
        <v>624</v>
      </c>
      <c r="G14" s="13">
        <v>56</v>
      </c>
      <c r="H14" s="9">
        <v>226.25</v>
      </c>
      <c r="I14" s="66"/>
      <c r="J14" s="20"/>
    </row>
    <row r="15" spans="1:10" s="43" customFormat="1">
      <c r="A15" s="13">
        <v>9678</v>
      </c>
      <c r="B15" s="32" t="s">
        <v>15</v>
      </c>
      <c r="C15" s="22">
        <v>40421</v>
      </c>
      <c r="D15" s="13">
        <v>34394.57</v>
      </c>
      <c r="E15" s="20">
        <v>41330</v>
      </c>
      <c r="F15" s="13">
        <v>529</v>
      </c>
      <c r="G15" s="13">
        <v>58</v>
      </c>
      <c r="H15" s="9">
        <v>211.29</v>
      </c>
      <c r="I15" s="66"/>
      <c r="J15" s="20"/>
    </row>
    <row r="16" spans="1:10" s="43" customFormat="1">
      <c r="A16" s="13">
        <v>9693</v>
      </c>
      <c r="B16" s="32" t="s">
        <v>95</v>
      </c>
      <c r="C16" s="22">
        <v>40428</v>
      </c>
      <c r="D16" s="13">
        <v>1</v>
      </c>
      <c r="E16" s="37">
        <v>43684</v>
      </c>
      <c r="F16" s="13">
        <v>608</v>
      </c>
      <c r="G16" s="13">
        <v>65</v>
      </c>
      <c r="H16" s="9">
        <v>19.46</v>
      </c>
      <c r="I16" s="66"/>
      <c r="J16" s="20"/>
    </row>
    <row r="17" spans="1:10" s="43" customFormat="1">
      <c r="A17" s="13">
        <v>9702</v>
      </c>
      <c r="B17" s="33" t="s">
        <v>204</v>
      </c>
      <c r="C17" s="22">
        <v>40434</v>
      </c>
      <c r="D17" s="13">
        <v>1</v>
      </c>
      <c r="E17" s="37">
        <v>43768</v>
      </c>
      <c r="F17" s="13">
        <v>614</v>
      </c>
      <c r="G17" s="44" t="s">
        <v>98</v>
      </c>
      <c r="H17" s="9"/>
      <c r="I17" s="13">
        <v>22</v>
      </c>
      <c r="J17" s="45" t="s">
        <v>99</v>
      </c>
    </row>
    <row r="18" spans="1:10" s="43" customFormat="1">
      <c r="A18" s="13">
        <v>9754</v>
      </c>
      <c r="B18" s="32" t="s">
        <v>15</v>
      </c>
      <c r="C18" s="22">
        <v>40458</v>
      </c>
      <c r="D18" s="13">
        <v>5455.3</v>
      </c>
      <c r="E18" s="37">
        <v>43621</v>
      </c>
      <c r="F18" s="13">
        <v>603</v>
      </c>
      <c r="G18" s="13">
        <v>18</v>
      </c>
      <c r="H18" s="9">
        <v>68.010000000000005</v>
      </c>
      <c r="I18" s="66"/>
      <c r="J18" s="20"/>
    </row>
    <row r="19" spans="1:10" s="43" customFormat="1">
      <c r="A19" s="13">
        <v>9821</v>
      </c>
      <c r="B19" s="32" t="s">
        <v>204</v>
      </c>
      <c r="C19" s="22">
        <v>40500</v>
      </c>
      <c r="D19" s="13">
        <v>1</v>
      </c>
      <c r="E19" s="37">
        <v>43797</v>
      </c>
      <c r="F19" s="13">
        <v>616</v>
      </c>
      <c r="G19" s="13">
        <v>68</v>
      </c>
      <c r="H19" s="9"/>
      <c r="I19" s="13">
        <v>22</v>
      </c>
      <c r="J19" s="20"/>
    </row>
    <row r="20" spans="1:10" s="43" customFormat="1">
      <c r="A20" s="13">
        <v>9857</v>
      </c>
      <c r="B20" s="33" t="s">
        <v>204</v>
      </c>
      <c r="C20" s="22">
        <v>40526</v>
      </c>
      <c r="D20" s="13">
        <v>1</v>
      </c>
      <c r="E20" s="37">
        <v>45006</v>
      </c>
      <c r="F20" s="13">
        <v>667</v>
      </c>
      <c r="G20" s="13">
        <v>13</v>
      </c>
      <c r="H20" s="9">
        <v>16.739999999999998</v>
      </c>
      <c r="I20" s="66"/>
      <c r="J20" s="20"/>
    </row>
    <row r="21" spans="1:10">
      <c r="A21" s="14"/>
      <c r="B21" s="33"/>
      <c r="C21" s="23"/>
      <c r="D21" s="14"/>
      <c r="E21" s="17"/>
      <c r="F21" s="14"/>
      <c r="G21" s="14"/>
      <c r="H21" s="8"/>
      <c r="I21" s="14"/>
      <c r="J21" s="17"/>
    </row>
    <row r="22" spans="1:10">
      <c r="A22" s="19" t="s">
        <v>1</v>
      </c>
      <c r="B22" s="35"/>
      <c r="C22" s="21"/>
      <c r="D22" s="29"/>
      <c r="E22" s="24"/>
      <c r="F22" s="29"/>
      <c r="G22" s="29"/>
      <c r="H22" s="2">
        <f>SUM(H2:H21)</f>
        <v>3348.22</v>
      </c>
      <c r="I22" s="29">
        <f>SUM(I2:I21)</f>
        <v>66</v>
      </c>
      <c r="J22" s="24"/>
    </row>
    <row r="23" spans="1:10">
      <c r="I23" s="62">
        <f>H22+I22</f>
        <v>3414.22</v>
      </c>
    </row>
    <row r="25" spans="1:10">
      <c r="A25" s="50"/>
    </row>
    <row r="26" spans="1:10">
      <c r="A26" s="74" t="s">
        <v>13</v>
      </c>
      <c r="B26" s="74"/>
    </row>
  </sheetData>
  <mergeCells count="1">
    <mergeCell ref="A26:B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7"/>
  <sheetViews>
    <sheetView zoomScale="150" zoomScaleNormal="150" workbookViewId="0">
      <pane ySplit="1" topLeftCell="A2" activePane="bottomLeft" state="frozen"/>
      <selection pane="bottomLeft" activeCell="I27" sqref="I27"/>
    </sheetView>
  </sheetViews>
  <sheetFormatPr defaultRowHeight="11.25"/>
  <cols>
    <col min="1" max="1" width="8.42578125" style="1" bestFit="1" customWidth="1"/>
    <col min="2" max="2" width="28.5703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6" style="10" bestFit="1" customWidth="1"/>
    <col min="7" max="7" width="7.42578125" style="10" bestFit="1" customWidth="1"/>
    <col min="8" max="8" width="8.140625" style="10" bestFit="1" customWidth="1"/>
    <col min="9" max="9" width="10.7109375" style="10" bestFit="1" customWidth="1"/>
    <col min="10" max="10" width="18.140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14"/>
      <c r="J2" s="17"/>
    </row>
    <row r="3" spans="1:10" s="43" customFormat="1">
      <c r="A3" s="13">
        <v>9912</v>
      </c>
      <c r="B3" s="33" t="s">
        <v>3</v>
      </c>
      <c r="C3" s="22">
        <v>40553</v>
      </c>
      <c r="D3" s="13">
        <v>3277</v>
      </c>
      <c r="E3" s="37">
        <v>43621</v>
      </c>
      <c r="F3" s="13"/>
      <c r="G3" s="13"/>
      <c r="H3" s="9">
        <v>61.9</v>
      </c>
      <c r="I3" s="66"/>
      <c r="J3" s="20"/>
    </row>
    <row r="4" spans="1:10">
      <c r="A4" s="13">
        <v>9952</v>
      </c>
      <c r="B4" s="33" t="s">
        <v>204</v>
      </c>
      <c r="C4" s="23">
        <v>40582</v>
      </c>
      <c r="D4" s="13">
        <v>1</v>
      </c>
      <c r="E4" s="39">
        <v>43754</v>
      </c>
      <c r="F4" s="14">
        <v>613</v>
      </c>
      <c r="G4" s="14">
        <v>30</v>
      </c>
      <c r="H4" s="8"/>
      <c r="I4" s="13">
        <v>22</v>
      </c>
      <c r="J4" s="17"/>
    </row>
    <row r="5" spans="1:10">
      <c r="A5" s="13">
        <v>9953</v>
      </c>
      <c r="B5" s="33" t="s">
        <v>0</v>
      </c>
      <c r="C5" s="23">
        <v>40582</v>
      </c>
      <c r="D5" s="14">
        <v>419</v>
      </c>
      <c r="E5" s="39">
        <v>43684</v>
      </c>
      <c r="F5" s="14">
        <v>608</v>
      </c>
      <c r="G5" s="14">
        <v>66</v>
      </c>
      <c r="H5" s="9"/>
      <c r="I5" s="13">
        <v>11</v>
      </c>
      <c r="J5" s="17"/>
    </row>
    <row r="6" spans="1:10">
      <c r="A6" s="13">
        <v>10000</v>
      </c>
      <c r="B6" s="31" t="s">
        <v>153</v>
      </c>
      <c r="C6" s="22">
        <v>40610</v>
      </c>
      <c r="D6" s="13">
        <v>1</v>
      </c>
      <c r="E6" s="20">
        <v>41765</v>
      </c>
      <c r="F6" s="13">
        <v>541</v>
      </c>
      <c r="G6" s="13">
        <v>84</v>
      </c>
      <c r="H6" s="9">
        <v>16.420000000000002</v>
      </c>
      <c r="I6" s="66"/>
      <c r="J6" s="20"/>
    </row>
    <row r="7" spans="1:10" s="43" customFormat="1">
      <c r="A7" s="13">
        <v>10015</v>
      </c>
      <c r="B7" s="31" t="s">
        <v>0</v>
      </c>
      <c r="C7" s="22">
        <v>40609</v>
      </c>
      <c r="D7" s="13">
        <v>1499</v>
      </c>
      <c r="E7" s="37">
        <v>44824</v>
      </c>
      <c r="F7" s="13">
        <v>659</v>
      </c>
      <c r="G7" s="13">
        <v>91</v>
      </c>
      <c r="H7" s="9">
        <v>7.76</v>
      </c>
      <c r="I7" s="66"/>
      <c r="J7" s="20"/>
    </row>
    <row r="8" spans="1:10">
      <c r="A8" s="13">
        <v>10037</v>
      </c>
      <c r="B8" s="33" t="s">
        <v>204</v>
      </c>
      <c r="C8" s="23">
        <v>40634</v>
      </c>
      <c r="D8" s="14">
        <v>1</v>
      </c>
      <c r="E8" s="39">
        <v>43476</v>
      </c>
      <c r="F8" s="14">
        <v>589</v>
      </c>
      <c r="G8" s="14">
        <v>24</v>
      </c>
      <c r="H8" s="8">
        <v>16.739999999999998</v>
      </c>
      <c r="I8" s="66"/>
      <c r="J8" s="17"/>
    </row>
    <row r="9" spans="1:10" s="43" customFormat="1">
      <c r="A9" s="13">
        <v>10124</v>
      </c>
      <c r="B9" s="33" t="s">
        <v>204</v>
      </c>
      <c r="C9" s="22">
        <v>40688</v>
      </c>
      <c r="D9" s="13">
        <v>1</v>
      </c>
      <c r="E9" s="39">
        <v>44062</v>
      </c>
      <c r="F9" s="13">
        <v>628</v>
      </c>
      <c r="G9" s="13">
        <v>30</v>
      </c>
      <c r="H9" s="9">
        <v>17.64</v>
      </c>
      <c r="I9" s="66"/>
      <c r="J9" s="20"/>
    </row>
    <row r="10" spans="1:10" s="43" customFormat="1">
      <c r="A10" s="13">
        <v>10142</v>
      </c>
      <c r="B10" s="33" t="s">
        <v>204</v>
      </c>
      <c r="C10" s="22">
        <v>40703</v>
      </c>
      <c r="D10" s="13">
        <v>1</v>
      </c>
      <c r="E10" s="39"/>
      <c r="F10" s="13">
        <v>642</v>
      </c>
      <c r="G10" s="13">
        <v>40</v>
      </c>
      <c r="H10" s="9"/>
      <c r="I10" s="13">
        <v>16</v>
      </c>
      <c r="J10" s="20"/>
    </row>
    <row r="11" spans="1:10">
      <c r="A11" s="13">
        <v>10150</v>
      </c>
      <c r="B11" s="33" t="s">
        <v>3</v>
      </c>
      <c r="C11" s="23">
        <v>40708</v>
      </c>
      <c r="D11" s="14">
        <v>6998.38</v>
      </c>
      <c r="E11" s="39">
        <v>43769</v>
      </c>
      <c r="F11" s="14">
        <v>614</v>
      </c>
      <c r="G11" s="14">
        <v>45</v>
      </c>
      <c r="H11" s="9"/>
      <c r="I11" s="13">
        <v>333</v>
      </c>
      <c r="J11" s="17"/>
    </row>
    <row r="12" spans="1:10">
      <c r="A12" s="13">
        <v>10151</v>
      </c>
      <c r="B12" s="33" t="s">
        <v>4</v>
      </c>
      <c r="C12" s="23">
        <v>40708</v>
      </c>
      <c r="D12" s="14">
        <v>65993.02</v>
      </c>
      <c r="E12" s="39">
        <v>43804</v>
      </c>
      <c r="F12" s="14">
        <v>617</v>
      </c>
      <c r="G12" s="14">
        <v>14</v>
      </c>
      <c r="H12" s="9"/>
      <c r="I12" s="13">
        <v>2555</v>
      </c>
      <c r="J12" s="17"/>
    </row>
    <row r="13" spans="1:10">
      <c r="A13" s="13">
        <v>10157</v>
      </c>
      <c r="B13" s="33" t="s">
        <v>15</v>
      </c>
      <c r="C13" s="23">
        <v>40709</v>
      </c>
      <c r="D13" s="14">
        <v>11149</v>
      </c>
      <c r="E13" s="39">
        <v>43432</v>
      </c>
      <c r="F13" s="14">
        <v>587</v>
      </c>
      <c r="G13" s="14">
        <v>45</v>
      </c>
      <c r="H13" s="9"/>
      <c r="I13" s="13">
        <v>111</v>
      </c>
      <c r="J13" s="17"/>
    </row>
    <row r="14" spans="1:10">
      <c r="A14" s="13">
        <v>10158</v>
      </c>
      <c r="B14" s="33" t="s">
        <v>15</v>
      </c>
      <c r="C14" s="23">
        <v>40709</v>
      </c>
      <c r="D14" s="14">
        <v>11149</v>
      </c>
      <c r="E14" s="39">
        <v>43983</v>
      </c>
      <c r="F14" s="14">
        <v>624</v>
      </c>
      <c r="G14" s="14">
        <v>71</v>
      </c>
      <c r="H14" s="9">
        <v>123.69</v>
      </c>
      <c r="I14" s="66"/>
      <c r="J14" s="17"/>
    </row>
    <row r="15" spans="1:10">
      <c r="A15" s="13">
        <v>10160</v>
      </c>
      <c r="B15" s="33" t="s">
        <v>15</v>
      </c>
      <c r="C15" s="23">
        <v>40710</v>
      </c>
      <c r="D15" s="14">
        <v>4801</v>
      </c>
      <c r="E15" s="39">
        <v>43784</v>
      </c>
      <c r="F15" s="14">
        <v>615</v>
      </c>
      <c r="G15" s="14">
        <v>79</v>
      </c>
      <c r="H15" s="8"/>
      <c r="I15" s="13">
        <v>244</v>
      </c>
      <c r="J15" s="17"/>
    </row>
    <row r="16" spans="1:10" s="43" customFormat="1">
      <c r="A16" s="13">
        <v>10162</v>
      </c>
      <c r="B16" s="33" t="s">
        <v>204</v>
      </c>
      <c r="C16" s="22">
        <v>40716</v>
      </c>
      <c r="D16" s="13">
        <v>1</v>
      </c>
      <c r="E16" s="39">
        <v>44490</v>
      </c>
      <c r="F16" s="13">
        <v>645</v>
      </c>
      <c r="G16" s="13">
        <v>38</v>
      </c>
      <c r="H16" s="9">
        <v>20.36</v>
      </c>
      <c r="I16" s="66"/>
      <c r="J16" s="20"/>
    </row>
    <row r="17" spans="1:10">
      <c r="A17" s="13">
        <v>10181</v>
      </c>
      <c r="B17" s="33" t="s">
        <v>15</v>
      </c>
      <c r="C17" s="23">
        <v>40728</v>
      </c>
      <c r="D17" s="14">
        <v>12299</v>
      </c>
      <c r="E17" s="39">
        <v>43567</v>
      </c>
      <c r="F17" s="14">
        <v>597</v>
      </c>
      <c r="G17" s="14">
        <v>48</v>
      </c>
      <c r="H17" s="8"/>
      <c r="I17" s="13">
        <v>666</v>
      </c>
      <c r="J17" s="17"/>
    </row>
    <row r="18" spans="1:10">
      <c r="A18" s="13">
        <v>10182</v>
      </c>
      <c r="B18" s="33" t="s">
        <v>232</v>
      </c>
      <c r="C18" s="23">
        <v>40728</v>
      </c>
      <c r="D18" s="14">
        <v>7200</v>
      </c>
      <c r="E18" s="39">
        <v>43572</v>
      </c>
      <c r="F18" s="14">
        <v>597</v>
      </c>
      <c r="G18" s="14">
        <v>78</v>
      </c>
      <c r="H18" s="8"/>
      <c r="I18" s="13">
        <v>333</v>
      </c>
      <c r="J18" s="17"/>
    </row>
    <row r="19" spans="1:10">
      <c r="A19" s="13">
        <v>10183</v>
      </c>
      <c r="B19" s="33" t="s">
        <v>15</v>
      </c>
      <c r="C19" s="23">
        <v>40729</v>
      </c>
      <c r="D19" s="14">
        <v>8529</v>
      </c>
      <c r="E19" s="37">
        <v>43560</v>
      </c>
      <c r="F19" s="14">
        <v>596</v>
      </c>
      <c r="G19" s="14">
        <v>79</v>
      </c>
      <c r="H19" s="8"/>
      <c r="I19" s="13">
        <v>355</v>
      </c>
      <c r="J19" s="17"/>
    </row>
    <row r="20" spans="1:10">
      <c r="A20" s="13">
        <v>10184</v>
      </c>
      <c r="B20" s="33" t="s">
        <v>15</v>
      </c>
      <c r="C20" s="23">
        <v>40729</v>
      </c>
      <c r="D20" s="14">
        <v>5917</v>
      </c>
      <c r="E20" s="37">
        <v>43557</v>
      </c>
      <c r="F20" s="14">
        <v>596</v>
      </c>
      <c r="G20" s="14">
        <v>36</v>
      </c>
      <c r="H20" s="8"/>
      <c r="I20" s="13">
        <v>288</v>
      </c>
      <c r="J20" s="17"/>
    </row>
    <row r="21" spans="1:10">
      <c r="A21" s="13">
        <v>10095</v>
      </c>
      <c r="B21" s="33" t="s">
        <v>204</v>
      </c>
      <c r="C21" s="23">
        <v>40672</v>
      </c>
      <c r="D21" s="14">
        <v>1</v>
      </c>
      <c r="E21" s="39">
        <v>43678</v>
      </c>
      <c r="F21" s="14">
        <v>607</v>
      </c>
      <c r="G21" s="14" t="s">
        <v>100</v>
      </c>
      <c r="H21" s="9">
        <v>32.43</v>
      </c>
      <c r="I21" s="66"/>
      <c r="J21" s="17"/>
    </row>
    <row r="22" spans="1:10">
      <c r="A22" s="13">
        <v>10244</v>
      </c>
      <c r="B22" s="33" t="s">
        <v>15</v>
      </c>
      <c r="C22" s="23">
        <v>40760</v>
      </c>
      <c r="D22" s="14">
        <v>2401</v>
      </c>
      <c r="E22" s="39">
        <v>43761</v>
      </c>
      <c r="F22" s="14">
        <v>613</v>
      </c>
      <c r="G22" s="14">
        <v>93</v>
      </c>
      <c r="H22" s="9">
        <v>69.61</v>
      </c>
      <c r="I22" s="66"/>
      <c r="J22" s="17"/>
    </row>
    <row r="23" spans="1:10">
      <c r="A23" s="13">
        <v>10292</v>
      </c>
      <c r="B23" s="33" t="s">
        <v>204</v>
      </c>
      <c r="C23" s="23">
        <v>40774</v>
      </c>
      <c r="D23" s="14">
        <v>1</v>
      </c>
      <c r="E23" s="28">
        <v>43280</v>
      </c>
      <c r="F23" s="14">
        <v>582</v>
      </c>
      <c r="G23" s="14">
        <v>64</v>
      </c>
      <c r="H23" s="27">
        <v>36.19</v>
      </c>
      <c r="I23" s="66"/>
      <c r="J23" s="17" t="s">
        <v>181</v>
      </c>
    </row>
    <row r="24" spans="1:10">
      <c r="A24" s="13">
        <v>10293</v>
      </c>
      <c r="B24" s="33" t="s">
        <v>204</v>
      </c>
      <c r="C24" s="23">
        <v>40774</v>
      </c>
      <c r="D24" s="14">
        <v>1</v>
      </c>
      <c r="E24" s="28">
        <v>43280</v>
      </c>
      <c r="F24" s="14">
        <v>582</v>
      </c>
      <c r="G24" s="14">
        <v>65</v>
      </c>
      <c r="H24" s="27"/>
      <c r="I24" s="66"/>
      <c r="J24" s="17" t="s">
        <v>182</v>
      </c>
    </row>
    <row r="25" spans="1:10">
      <c r="A25" s="13">
        <v>10360</v>
      </c>
      <c r="B25" s="33" t="s">
        <v>3</v>
      </c>
      <c r="C25" s="23">
        <v>40806</v>
      </c>
      <c r="D25" s="14">
        <v>17237</v>
      </c>
      <c r="E25" s="17">
        <v>41339</v>
      </c>
      <c r="F25" s="14">
        <v>529</v>
      </c>
      <c r="G25" s="14">
        <v>95</v>
      </c>
      <c r="H25" s="9"/>
      <c r="I25" s="13">
        <v>244</v>
      </c>
      <c r="J25" s="17"/>
    </row>
    <row r="26" spans="1:10">
      <c r="A26" s="13">
        <v>10367</v>
      </c>
      <c r="B26" s="33" t="s">
        <v>203</v>
      </c>
      <c r="C26" s="23">
        <v>40806</v>
      </c>
      <c r="D26" s="14">
        <v>10800.99</v>
      </c>
      <c r="E26" s="39">
        <v>44607</v>
      </c>
      <c r="F26" s="14">
        <v>650</v>
      </c>
      <c r="G26" s="14" t="s">
        <v>32</v>
      </c>
      <c r="H26" s="9"/>
      <c r="I26" s="13">
        <v>411</v>
      </c>
      <c r="J26" s="17"/>
    </row>
    <row r="27" spans="1:10">
      <c r="A27" s="13">
        <v>10370</v>
      </c>
      <c r="B27" s="33" t="s">
        <v>204</v>
      </c>
      <c r="C27" s="23">
        <v>40809</v>
      </c>
      <c r="D27" s="14">
        <v>1</v>
      </c>
      <c r="E27" s="17">
        <v>42465</v>
      </c>
      <c r="F27" s="14"/>
      <c r="G27" s="14"/>
      <c r="H27" s="9">
        <v>9</v>
      </c>
      <c r="I27" s="66"/>
      <c r="J27" s="17"/>
    </row>
    <row r="28" spans="1:10">
      <c r="A28" s="13">
        <v>10372</v>
      </c>
      <c r="B28" s="33" t="s">
        <v>3</v>
      </c>
      <c r="C28" s="23">
        <v>40809</v>
      </c>
      <c r="D28" s="14">
        <v>18664</v>
      </c>
      <c r="E28" s="28">
        <v>42663</v>
      </c>
      <c r="F28" s="14">
        <v>564</v>
      </c>
      <c r="G28" s="14">
        <v>100</v>
      </c>
      <c r="H28" s="27"/>
      <c r="I28" s="13">
        <v>199</v>
      </c>
      <c r="J28" s="17" t="s">
        <v>101</v>
      </c>
    </row>
    <row r="29" spans="1:10">
      <c r="A29" s="13">
        <v>10373</v>
      </c>
      <c r="B29" s="33" t="s">
        <v>0</v>
      </c>
      <c r="C29" s="23">
        <v>40809</v>
      </c>
      <c r="D29" s="14">
        <v>12442.7</v>
      </c>
      <c r="E29" s="28">
        <v>42663</v>
      </c>
      <c r="F29" s="14">
        <v>565</v>
      </c>
      <c r="G29" s="14">
        <v>1</v>
      </c>
      <c r="H29" s="27"/>
      <c r="I29" s="13">
        <v>105</v>
      </c>
      <c r="J29" s="17" t="s">
        <v>102</v>
      </c>
    </row>
    <row r="30" spans="1:10">
      <c r="A30" s="13">
        <v>10374</v>
      </c>
      <c r="B30" s="33" t="s">
        <v>0</v>
      </c>
      <c r="C30" s="23">
        <v>40809</v>
      </c>
      <c r="D30" s="14">
        <v>18664</v>
      </c>
      <c r="E30" s="28">
        <v>42663</v>
      </c>
      <c r="F30" s="14">
        <v>565</v>
      </c>
      <c r="G30" s="14">
        <v>2</v>
      </c>
      <c r="H30" s="27"/>
      <c r="I30" s="13">
        <v>199</v>
      </c>
      <c r="J30" s="17" t="s">
        <v>103</v>
      </c>
    </row>
    <row r="31" spans="1:10" s="43" customFormat="1">
      <c r="A31" s="13">
        <v>10466</v>
      </c>
      <c r="B31" s="31" t="s">
        <v>3</v>
      </c>
      <c r="C31" s="22">
        <v>40893</v>
      </c>
      <c r="D31" s="13">
        <v>33771.360000000001</v>
      </c>
      <c r="E31" s="39">
        <v>43720</v>
      </c>
      <c r="F31" s="13">
        <v>610</v>
      </c>
      <c r="G31" s="13">
        <v>73</v>
      </c>
      <c r="H31" s="9"/>
      <c r="I31" s="13">
        <v>1444</v>
      </c>
      <c r="J31" s="20" t="s">
        <v>104</v>
      </c>
    </row>
    <row r="32" spans="1:10">
      <c r="A32" s="14"/>
      <c r="B32" s="33"/>
      <c r="C32" s="23"/>
      <c r="D32" s="14"/>
      <c r="E32" s="17"/>
      <c r="F32" s="14"/>
      <c r="G32" s="14"/>
      <c r="H32" s="8"/>
      <c r="I32" s="13"/>
      <c r="J32" s="17"/>
    </row>
    <row r="33" spans="1:10">
      <c r="A33" s="19" t="s">
        <v>1</v>
      </c>
      <c r="B33" s="35"/>
      <c r="C33" s="21"/>
      <c r="D33" s="29"/>
      <c r="E33" s="24"/>
      <c r="F33" s="29"/>
      <c r="G33" s="29"/>
      <c r="H33" s="2">
        <f>SUM(H2:H32)</f>
        <v>411.74</v>
      </c>
      <c r="I33" s="29">
        <f>SUM(I2:I32)</f>
        <v>7536</v>
      </c>
      <c r="J33" s="24"/>
    </row>
    <row r="34" spans="1:10">
      <c r="I34" s="62">
        <f>H33+I33</f>
        <v>7947.74</v>
      </c>
    </row>
    <row r="36" spans="1:10">
      <c r="A36" s="50"/>
    </row>
    <row r="37" spans="1:10">
      <c r="A37" s="74" t="s">
        <v>13</v>
      </c>
      <c r="B37" s="74"/>
    </row>
  </sheetData>
  <mergeCells count="1">
    <mergeCell ref="A37:B3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9"/>
  <sheetViews>
    <sheetView zoomScale="150" zoomScaleNormal="150" workbookViewId="0">
      <pane ySplit="1" topLeftCell="A2" activePane="bottomLeft" state="frozen"/>
      <selection pane="bottomLeft" activeCell="I14" sqref="I14"/>
    </sheetView>
  </sheetViews>
  <sheetFormatPr defaultRowHeight="11.25"/>
  <cols>
    <col min="1" max="1" width="8.42578125" style="1" bestFit="1" customWidth="1"/>
    <col min="2" max="2" width="17.5703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6" style="10" bestFit="1" customWidth="1"/>
    <col min="7" max="7" width="6.140625" style="10" bestFit="1" customWidth="1"/>
    <col min="8" max="8" width="9.42578125" style="10" bestFit="1" customWidth="1"/>
    <col min="9" max="9" width="10.7109375" style="10" bestFit="1" customWidth="1"/>
    <col min="10" max="10" width="16.140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1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1" s="43" customFormat="1">
      <c r="A3" s="13">
        <v>10561</v>
      </c>
      <c r="B3" s="33" t="s">
        <v>204</v>
      </c>
      <c r="C3" s="22">
        <v>41005</v>
      </c>
      <c r="D3" s="13">
        <v>1</v>
      </c>
      <c r="E3" s="39">
        <v>43619</v>
      </c>
      <c r="F3" s="13">
        <v>602</v>
      </c>
      <c r="G3" s="13" t="s">
        <v>132</v>
      </c>
      <c r="H3" s="9"/>
      <c r="I3" s="9">
        <v>22</v>
      </c>
      <c r="J3" s="20" t="s">
        <v>226</v>
      </c>
      <c r="K3" s="43" t="s">
        <v>225</v>
      </c>
    </row>
    <row r="4" spans="1:11" s="43" customFormat="1">
      <c r="A4" s="13">
        <v>10613</v>
      </c>
      <c r="B4" s="33" t="s">
        <v>204</v>
      </c>
      <c r="C4" s="22">
        <v>41061</v>
      </c>
      <c r="D4" s="13">
        <v>1</v>
      </c>
      <c r="E4" s="28">
        <v>42871</v>
      </c>
      <c r="F4" s="13">
        <v>570</v>
      </c>
      <c r="G4" s="13">
        <v>34</v>
      </c>
      <c r="H4" s="9">
        <v>22.26</v>
      </c>
      <c r="I4" s="64"/>
      <c r="J4" s="20" t="s">
        <v>105</v>
      </c>
    </row>
    <row r="5" spans="1:11" s="43" customFormat="1">
      <c r="A5" s="13">
        <v>10692</v>
      </c>
      <c r="B5" s="33" t="s">
        <v>204</v>
      </c>
      <c r="C5" s="22">
        <v>41124</v>
      </c>
      <c r="D5" s="13">
        <v>1</v>
      </c>
      <c r="E5" s="28">
        <v>43754</v>
      </c>
      <c r="F5" s="13">
        <v>613</v>
      </c>
      <c r="G5" s="13">
        <v>31</v>
      </c>
      <c r="H5" s="9"/>
      <c r="I5" s="9">
        <v>22</v>
      </c>
      <c r="J5" s="20"/>
    </row>
    <row r="6" spans="1:11" s="43" customFormat="1">
      <c r="A6" s="13">
        <v>10693</v>
      </c>
      <c r="B6" s="31" t="s">
        <v>0</v>
      </c>
      <c r="C6" s="22">
        <v>41124</v>
      </c>
      <c r="D6" s="13">
        <v>6818</v>
      </c>
      <c r="E6" s="28">
        <v>43684</v>
      </c>
      <c r="F6" s="13">
        <v>608</v>
      </c>
      <c r="G6" s="13">
        <v>67</v>
      </c>
      <c r="H6" s="9"/>
      <c r="I6" s="9">
        <v>299</v>
      </c>
      <c r="J6" s="20"/>
    </row>
    <row r="7" spans="1:11" s="43" customFormat="1">
      <c r="A7" s="13">
        <v>10712</v>
      </c>
      <c r="B7" s="31" t="s">
        <v>0</v>
      </c>
      <c r="C7" s="22">
        <v>41137</v>
      </c>
      <c r="D7" s="13">
        <v>18680.400000000001</v>
      </c>
      <c r="E7" s="20">
        <v>42713</v>
      </c>
      <c r="F7" s="13">
        <v>566</v>
      </c>
      <c r="G7" s="13">
        <v>53</v>
      </c>
      <c r="H7" s="9">
        <v>186.17</v>
      </c>
      <c r="I7" s="64"/>
      <c r="J7" s="20"/>
    </row>
    <row r="8" spans="1:11" s="43" customFormat="1">
      <c r="A8" s="13">
        <v>10714</v>
      </c>
      <c r="B8" s="31" t="s">
        <v>0</v>
      </c>
      <c r="C8" s="22">
        <v>41137</v>
      </c>
      <c r="D8" s="13">
        <v>22802.639999999999</v>
      </c>
      <c r="E8" s="20">
        <v>42717</v>
      </c>
      <c r="F8" s="13">
        <v>566</v>
      </c>
      <c r="G8" s="13">
        <v>67</v>
      </c>
      <c r="H8" s="9"/>
      <c r="I8" s="9">
        <v>233</v>
      </c>
      <c r="J8" s="20"/>
    </row>
    <row r="9" spans="1:11" s="43" customFormat="1">
      <c r="A9" s="13">
        <v>10723</v>
      </c>
      <c r="B9" s="31" t="s">
        <v>15</v>
      </c>
      <c r="C9" s="22">
        <v>41145</v>
      </c>
      <c r="D9" s="13">
        <v>6406</v>
      </c>
      <c r="E9" s="39">
        <v>43557</v>
      </c>
      <c r="F9" s="13">
        <v>596</v>
      </c>
      <c r="G9" s="13">
        <v>37</v>
      </c>
      <c r="H9" s="9"/>
      <c r="I9" s="9">
        <v>288</v>
      </c>
      <c r="J9" s="20"/>
    </row>
    <row r="10" spans="1:11" s="43" customFormat="1">
      <c r="A10" s="13">
        <v>10817</v>
      </c>
      <c r="B10" s="31" t="s">
        <v>204</v>
      </c>
      <c r="C10" s="22">
        <v>41191</v>
      </c>
      <c r="D10" s="13">
        <v>1</v>
      </c>
      <c r="E10" s="20">
        <v>42261</v>
      </c>
      <c r="F10" s="13">
        <v>553</v>
      </c>
      <c r="G10" s="13">
        <v>37</v>
      </c>
      <c r="H10" s="27"/>
      <c r="I10" s="9">
        <v>22</v>
      </c>
      <c r="J10" s="20" t="s">
        <v>183</v>
      </c>
    </row>
    <row r="11" spans="1:11" s="43" customFormat="1">
      <c r="A11" s="13">
        <v>10818</v>
      </c>
      <c r="B11" s="31" t="s">
        <v>204</v>
      </c>
      <c r="C11" s="22">
        <v>41191</v>
      </c>
      <c r="D11" s="13">
        <v>1</v>
      </c>
      <c r="E11" s="20">
        <v>42261</v>
      </c>
      <c r="F11" s="13">
        <v>553</v>
      </c>
      <c r="G11" s="13">
        <v>38</v>
      </c>
      <c r="H11" s="27"/>
      <c r="I11" s="9">
        <v>22</v>
      </c>
      <c r="J11" s="20" t="s">
        <v>184</v>
      </c>
    </row>
    <row r="12" spans="1:11" s="43" customFormat="1">
      <c r="A12" s="13">
        <v>10903</v>
      </c>
      <c r="B12" s="31" t="s">
        <v>3</v>
      </c>
      <c r="C12" s="22">
        <v>41253</v>
      </c>
      <c r="D12" s="13">
        <v>91578.64</v>
      </c>
      <c r="E12" s="39">
        <v>44043</v>
      </c>
      <c r="F12" s="13">
        <v>627</v>
      </c>
      <c r="G12" s="13">
        <v>33</v>
      </c>
      <c r="H12" s="9">
        <v>911.38</v>
      </c>
      <c r="I12" s="64"/>
      <c r="J12" s="20"/>
    </row>
    <row r="13" spans="1:11" s="43" customFormat="1">
      <c r="A13" s="13">
        <v>10944</v>
      </c>
      <c r="B13" s="31" t="s">
        <v>3</v>
      </c>
      <c r="C13" s="22">
        <v>41272</v>
      </c>
      <c r="D13" s="13">
        <v>22608</v>
      </c>
      <c r="E13" s="37">
        <v>44666</v>
      </c>
      <c r="F13" s="13">
        <v>654</v>
      </c>
      <c r="G13" s="13">
        <v>40</v>
      </c>
      <c r="H13" s="9"/>
      <c r="I13" s="9">
        <v>911</v>
      </c>
      <c r="J13" s="20"/>
    </row>
    <row r="14" spans="1:11">
      <c r="A14" s="14"/>
      <c r="B14" s="33"/>
      <c r="C14" s="23"/>
      <c r="D14" s="14"/>
      <c r="E14" s="17"/>
      <c r="F14" s="14"/>
      <c r="G14" s="14"/>
      <c r="H14" s="8"/>
      <c r="I14" s="8"/>
      <c r="J14" s="17"/>
    </row>
    <row r="15" spans="1:11">
      <c r="A15" s="19" t="s">
        <v>1</v>
      </c>
      <c r="B15" s="35"/>
      <c r="C15" s="21"/>
      <c r="D15" s="29"/>
      <c r="E15" s="24"/>
      <c r="F15" s="29"/>
      <c r="G15" s="29"/>
      <c r="H15" s="2">
        <f>SUM(H2:H14)</f>
        <v>1119.81</v>
      </c>
      <c r="I15" s="2">
        <f>SUM(I2:I14)</f>
        <v>1819</v>
      </c>
      <c r="J15" s="24"/>
    </row>
    <row r="16" spans="1:11">
      <c r="I16" s="62">
        <f>H15+I15</f>
        <v>2938.81</v>
      </c>
    </row>
    <row r="18" spans="1:2">
      <c r="A18" s="50"/>
    </row>
    <row r="19" spans="1:2">
      <c r="A19" s="74" t="s">
        <v>13</v>
      </c>
      <c r="B19" s="74"/>
    </row>
  </sheetData>
  <mergeCells count="1">
    <mergeCell ref="A19:B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5"/>
  <sheetViews>
    <sheetView zoomScale="150" zoomScaleNormal="150" workbookViewId="0">
      <selection activeCell="I10" sqref="I10"/>
    </sheetView>
  </sheetViews>
  <sheetFormatPr defaultRowHeight="11.25"/>
  <cols>
    <col min="1" max="1" width="8.42578125" style="1" bestFit="1" customWidth="1"/>
    <col min="2" max="2" width="17.5703125" style="36" bestFit="1" customWidth="1"/>
    <col min="3" max="3" width="8.7109375" style="10" bestFit="1" customWidth="1"/>
    <col min="4" max="4" width="9" style="10" bestFit="1" customWidth="1"/>
    <col min="5" max="5" width="9.7109375" style="10" bestFit="1" customWidth="1"/>
    <col min="6" max="6" width="6" style="10" bestFit="1" customWidth="1"/>
    <col min="7" max="7" width="9.28515625" style="10" bestFit="1" customWidth="1"/>
    <col min="8" max="8" width="9.42578125" style="10" bestFit="1" customWidth="1"/>
    <col min="9" max="9" width="10.7109375" style="10" bestFit="1" customWidth="1"/>
    <col min="10" max="10" width="21.140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1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1" s="43" customFormat="1">
      <c r="A3" s="13">
        <v>11036</v>
      </c>
      <c r="B3" s="33" t="s">
        <v>204</v>
      </c>
      <c r="C3" s="22">
        <v>41349</v>
      </c>
      <c r="D3" s="13">
        <v>1</v>
      </c>
      <c r="E3" s="39">
        <v>43531</v>
      </c>
      <c r="F3" s="13">
        <v>594</v>
      </c>
      <c r="G3" s="13">
        <v>27</v>
      </c>
      <c r="H3" s="9">
        <v>23.08</v>
      </c>
      <c r="I3" s="63"/>
      <c r="J3" s="20"/>
    </row>
    <row r="4" spans="1:11" s="43" customFormat="1">
      <c r="A4" s="13">
        <v>11072</v>
      </c>
      <c r="B4" s="31" t="s">
        <v>15</v>
      </c>
      <c r="C4" s="22">
        <v>41372</v>
      </c>
      <c r="D4" s="13">
        <v>20269</v>
      </c>
      <c r="E4" s="39">
        <v>43713</v>
      </c>
      <c r="F4" s="13">
        <v>610</v>
      </c>
      <c r="G4" s="13">
        <v>47</v>
      </c>
      <c r="H4" s="9"/>
      <c r="I4" s="9">
        <v>899</v>
      </c>
      <c r="J4" s="20"/>
    </row>
    <row r="5" spans="1:11" s="43" customFormat="1">
      <c r="A5" s="13">
        <v>11074</v>
      </c>
      <c r="B5" s="31" t="s">
        <v>3</v>
      </c>
      <c r="C5" s="22">
        <v>41372</v>
      </c>
      <c r="D5" s="13">
        <v>84070</v>
      </c>
      <c r="E5" s="39">
        <v>43713</v>
      </c>
      <c r="F5" s="13">
        <v>610</v>
      </c>
      <c r="G5" s="13">
        <v>48</v>
      </c>
      <c r="H5" s="9"/>
      <c r="I5" s="9">
        <v>3111</v>
      </c>
      <c r="J5" s="20"/>
    </row>
    <row r="6" spans="1:11" s="43" customFormat="1">
      <c r="A6" s="13">
        <v>11127</v>
      </c>
      <c r="B6" s="33" t="s">
        <v>204</v>
      </c>
      <c r="C6" s="22">
        <v>41402</v>
      </c>
      <c r="D6" s="13">
        <v>1</v>
      </c>
      <c r="E6" s="39">
        <v>43522</v>
      </c>
      <c r="F6" s="13">
        <v>592</v>
      </c>
      <c r="G6" s="13">
        <v>96</v>
      </c>
      <c r="H6" s="9">
        <v>18.55</v>
      </c>
      <c r="I6" s="63"/>
      <c r="J6" s="20" t="s">
        <v>106</v>
      </c>
      <c r="K6" s="43" t="s">
        <v>14</v>
      </c>
    </row>
    <row r="7" spans="1:11" s="43" customFormat="1">
      <c r="A7" s="13">
        <v>11220</v>
      </c>
      <c r="B7" s="31" t="s">
        <v>204</v>
      </c>
      <c r="C7" s="22">
        <v>41458</v>
      </c>
      <c r="D7" s="13">
        <v>1</v>
      </c>
      <c r="E7" s="39">
        <v>44337</v>
      </c>
      <c r="F7" s="13">
        <v>639</v>
      </c>
      <c r="G7" s="13">
        <v>11</v>
      </c>
      <c r="H7" s="9">
        <v>23.98</v>
      </c>
      <c r="I7" s="63"/>
      <c r="J7" s="20"/>
    </row>
    <row r="8" spans="1:11" s="43" customFormat="1">
      <c r="A8" s="13">
        <v>11275</v>
      </c>
      <c r="B8" s="31" t="s">
        <v>204</v>
      </c>
      <c r="C8" s="22">
        <v>41488</v>
      </c>
      <c r="D8" s="13">
        <v>1</v>
      </c>
      <c r="E8" s="20">
        <v>42789</v>
      </c>
      <c r="F8" s="13">
        <v>568</v>
      </c>
      <c r="G8" s="13" t="s">
        <v>185</v>
      </c>
      <c r="H8" s="27">
        <v>82.71</v>
      </c>
      <c r="I8" s="63"/>
      <c r="J8" s="20" t="s">
        <v>186</v>
      </c>
    </row>
    <row r="9" spans="1:11" s="43" customFormat="1">
      <c r="A9" s="13">
        <v>11276</v>
      </c>
      <c r="B9" s="31" t="s">
        <v>204</v>
      </c>
      <c r="C9" s="22">
        <v>41488</v>
      </c>
      <c r="D9" s="13">
        <v>1</v>
      </c>
      <c r="E9" s="20">
        <v>42789</v>
      </c>
      <c r="F9" s="13"/>
      <c r="G9" s="13"/>
      <c r="H9" s="27"/>
      <c r="I9" s="63"/>
      <c r="J9" s="20" t="s">
        <v>187</v>
      </c>
    </row>
    <row r="10" spans="1:11" s="43" customFormat="1">
      <c r="A10" s="13">
        <v>11287</v>
      </c>
      <c r="B10" s="31" t="s">
        <v>95</v>
      </c>
      <c r="C10" s="22">
        <v>41494</v>
      </c>
      <c r="D10" s="13">
        <v>1</v>
      </c>
      <c r="E10" s="39">
        <v>43532</v>
      </c>
      <c r="F10" s="13">
        <v>593</v>
      </c>
      <c r="G10" s="13">
        <v>93</v>
      </c>
      <c r="H10" s="9">
        <v>18.55</v>
      </c>
      <c r="I10" s="63"/>
      <c r="J10" s="20"/>
    </row>
    <row r="11" spans="1:11" s="43" customFormat="1">
      <c r="A11" s="13">
        <v>11359</v>
      </c>
      <c r="B11" s="33" t="s">
        <v>204</v>
      </c>
      <c r="C11" s="22">
        <v>41490</v>
      </c>
      <c r="D11" s="13">
        <v>1</v>
      </c>
      <c r="E11" s="39">
        <v>43627</v>
      </c>
      <c r="F11" s="13">
        <v>603</v>
      </c>
      <c r="G11" s="13">
        <v>72</v>
      </c>
      <c r="H11" s="9"/>
      <c r="I11" s="9">
        <v>22</v>
      </c>
      <c r="J11" s="20"/>
    </row>
    <row r="12" spans="1:11" s="43" customFormat="1">
      <c r="A12" s="13">
        <v>11436</v>
      </c>
      <c r="B12" s="31" t="s">
        <v>15</v>
      </c>
      <c r="C12" s="22">
        <v>41565</v>
      </c>
      <c r="D12" s="13">
        <v>141269</v>
      </c>
      <c r="E12" s="39">
        <v>44417</v>
      </c>
      <c r="F12" s="13">
        <v>641</v>
      </c>
      <c r="G12" s="13">
        <v>88</v>
      </c>
      <c r="H12" s="9">
        <v>1101</v>
      </c>
      <c r="I12" s="63"/>
      <c r="J12" s="20"/>
    </row>
    <row r="13" spans="1:11" s="43" customFormat="1">
      <c r="A13" s="13">
        <v>11531</v>
      </c>
      <c r="B13" s="33" t="s">
        <v>204</v>
      </c>
      <c r="C13" s="22">
        <v>41626</v>
      </c>
      <c r="D13" s="13">
        <v>1</v>
      </c>
      <c r="E13" s="20">
        <v>42605</v>
      </c>
      <c r="F13" s="13">
        <v>563</v>
      </c>
      <c r="G13" s="13">
        <v>6</v>
      </c>
      <c r="H13" s="27">
        <v>32.11</v>
      </c>
      <c r="I13" s="63"/>
      <c r="J13" s="20" t="s">
        <v>160</v>
      </c>
    </row>
    <row r="14" spans="1:11" s="43" customFormat="1">
      <c r="A14" s="13">
        <v>11532</v>
      </c>
      <c r="B14" s="33" t="s">
        <v>204</v>
      </c>
      <c r="C14" s="22">
        <v>41626</v>
      </c>
      <c r="D14" s="13">
        <v>1</v>
      </c>
      <c r="E14" s="20">
        <v>42605</v>
      </c>
      <c r="F14" s="13">
        <v>563</v>
      </c>
      <c r="G14" s="13">
        <v>7</v>
      </c>
      <c r="H14" s="27"/>
      <c r="I14" s="63"/>
      <c r="J14" s="20" t="s">
        <v>161</v>
      </c>
    </row>
    <row r="15" spans="1:11" s="43" customFormat="1">
      <c r="A15" s="38">
        <v>11550</v>
      </c>
      <c r="B15" s="31" t="s">
        <v>0</v>
      </c>
      <c r="C15" s="22">
        <v>41638</v>
      </c>
      <c r="D15" s="13">
        <v>1962</v>
      </c>
      <c r="E15" s="39">
        <v>43900</v>
      </c>
      <c r="F15" s="13">
        <v>622</v>
      </c>
      <c r="G15" s="13">
        <v>71</v>
      </c>
      <c r="H15" s="9">
        <v>51.07</v>
      </c>
      <c r="I15" s="63"/>
      <c r="J15" s="20" t="s">
        <v>162</v>
      </c>
    </row>
    <row r="16" spans="1:11" s="43" customFormat="1">
      <c r="A16" s="38">
        <v>11551</v>
      </c>
      <c r="B16" s="31" t="s">
        <v>0</v>
      </c>
      <c r="C16" s="22">
        <v>41638</v>
      </c>
      <c r="D16" s="13">
        <v>616</v>
      </c>
      <c r="E16" s="39">
        <v>43900</v>
      </c>
      <c r="F16" s="13">
        <v>622</v>
      </c>
      <c r="G16" s="13">
        <v>72</v>
      </c>
      <c r="H16" s="9">
        <v>29.53</v>
      </c>
      <c r="I16" s="63"/>
      <c r="J16" s="20" t="s">
        <v>162</v>
      </c>
    </row>
    <row r="17" spans="1:10" s="43" customFormat="1">
      <c r="A17" s="38">
        <v>11552</v>
      </c>
      <c r="B17" s="31" t="s">
        <v>0</v>
      </c>
      <c r="C17" s="22">
        <v>41638</v>
      </c>
      <c r="D17" s="13">
        <v>730.46</v>
      </c>
      <c r="E17" s="39">
        <v>43903</v>
      </c>
      <c r="F17" s="13">
        <v>622</v>
      </c>
      <c r="G17" s="13">
        <v>98</v>
      </c>
      <c r="H17" s="9">
        <v>31.91</v>
      </c>
      <c r="I17" s="63"/>
      <c r="J17" s="20" t="s">
        <v>162</v>
      </c>
    </row>
    <row r="18" spans="1:10" s="43" customFormat="1">
      <c r="A18" s="38">
        <v>11553</v>
      </c>
      <c r="B18" s="31" t="s">
        <v>0</v>
      </c>
      <c r="C18" s="22">
        <v>41638</v>
      </c>
      <c r="D18" s="13">
        <v>616</v>
      </c>
      <c r="E18" s="39">
        <v>43903</v>
      </c>
      <c r="F18" s="13">
        <v>622</v>
      </c>
      <c r="G18" s="13">
        <v>99</v>
      </c>
      <c r="H18" s="9">
        <v>29.53</v>
      </c>
      <c r="I18" s="63"/>
      <c r="J18" s="20" t="s">
        <v>162</v>
      </c>
    </row>
    <row r="19" spans="1:10" s="43" customFormat="1">
      <c r="A19" s="13">
        <v>11555</v>
      </c>
      <c r="B19" s="33" t="s">
        <v>204</v>
      </c>
      <c r="C19" s="22">
        <v>41638</v>
      </c>
      <c r="D19" s="13">
        <v>1</v>
      </c>
      <c r="E19" s="20">
        <v>42256</v>
      </c>
      <c r="F19" s="13"/>
      <c r="G19" s="13"/>
      <c r="H19" s="9">
        <v>22.5</v>
      </c>
      <c r="I19" s="63"/>
      <c r="J19" s="20"/>
    </row>
    <row r="20" spans="1:10">
      <c r="A20" s="14"/>
      <c r="B20" s="33"/>
      <c r="C20" s="23"/>
      <c r="D20" s="14"/>
      <c r="E20" s="17"/>
      <c r="F20" s="14"/>
      <c r="G20" s="14"/>
      <c r="H20" s="8"/>
      <c r="I20" s="8"/>
      <c r="J20" s="17"/>
    </row>
    <row r="21" spans="1:10">
      <c r="A21" s="19" t="s">
        <v>1</v>
      </c>
      <c r="B21" s="35"/>
      <c r="C21" s="21"/>
      <c r="D21" s="29"/>
      <c r="E21" s="24"/>
      <c r="F21" s="29"/>
      <c r="G21" s="29"/>
      <c r="H21" s="2">
        <f>SUM(H2:H20)</f>
        <v>1464.5199999999998</v>
      </c>
      <c r="I21" s="2">
        <f>SUM(I2:I20)</f>
        <v>4032</v>
      </c>
      <c r="J21" s="24"/>
    </row>
    <row r="22" spans="1:10">
      <c r="I22" s="62">
        <f>H21+I21</f>
        <v>5496.5199999999995</v>
      </c>
    </row>
    <row r="24" spans="1:10">
      <c r="A24" s="50"/>
    </row>
    <row r="25" spans="1:10">
      <c r="A25" s="74" t="s">
        <v>13</v>
      </c>
      <c r="B25" s="74"/>
    </row>
  </sheetData>
  <mergeCells count="1">
    <mergeCell ref="A25:B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6"/>
  <sheetViews>
    <sheetView zoomScale="150" zoomScaleNormal="150" workbookViewId="0">
      <pane ySplit="1" topLeftCell="A2" activePane="bottomLeft" state="frozen"/>
      <selection pane="bottomLeft" activeCell="H31" sqref="H31"/>
    </sheetView>
  </sheetViews>
  <sheetFormatPr defaultRowHeight="11.25"/>
  <cols>
    <col min="1" max="1" width="8.42578125" style="1" bestFit="1" customWidth="1"/>
    <col min="2" max="2" width="23" style="36" bestFit="1" customWidth="1"/>
    <col min="3" max="3" width="8.7109375" style="10" bestFit="1" customWidth="1"/>
    <col min="4" max="4" width="9" style="10" bestFit="1" customWidth="1"/>
    <col min="5" max="5" width="9.7109375" style="10" bestFit="1" customWidth="1"/>
    <col min="6" max="6" width="6" style="10" bestFit="1" customWidth="1"/>
    <col min="7" max="7" width="7.42578125" style="10" bestFit="1" customWidth="1"/>
    <col min="8" max="8" width="9.42578125" style="10" bestFit="1" customWidth="1"/>
    <col min="9" max="9" width="10.7109375" style="10" bestFit="1" customWidth="1"/>
    <col min="10" max="10" width="25.425781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 s="43" customFormat="1">
      <c r="A3" s="13">
        <v>11606</v>
      </c>
      <c r="B3" s="33" t="s">
        <v>204</v>
      </c>
      <c r="C3" s="22">
        <v>41684</v>
      </c>
      <c r="D3" s="13">
        <v>1</v>
      </c>
      <c r="E3" s="20">
        <v>42767</v>
      </c>
      <c r="F3" s="13">
        <v>567</v>
      </c>
      <c r="G3" s="13">
        <v>70</v>
      </c>
      <c r="H3" s="9"/>
      <c r="I3" s="13">
        <v>16</v>
      </c>
      <c r="J3" s="20"/>
    </row>
    <row r="4" spans="1:10" s="43" customFormat="1">
      <c r="A4" s="13">
        <v>11711</v>
      </c>
      <c r="B4" s="31" t="s">
        <v>15</v>
      </c>
      <c r="C4" s="22">
        <v>41771</v>
      </c>
      <c r="D4" s="13">
        <v>21045</v>
      </c>
      <c r="E4" s="28">
        <v>44469</v>
      </c>
      <c r="F4" s="13">
        <v>644</v>
      </c>
      <c r="G4" s="13">
        <v>52</v>
      </c>
      <c r="H4" s="9">
        <v>171.63</v>
      </c>
      <c r="I4" s="66"/>
      <c r="J4" s="20"/>
    </row>
    <row r="5" spans="1:10" s="43" customFormat="1">
      <c r="A5" s="13">
        <v>11818</v>
      </c>
      <c r="B5" s="33" t="s">
        <v>204</v>
      </c>
      <c r="C5" s="22">
        <v>41844</v>
      </c>
      <c r="D5" s="13">
        <v>1</v>
      </c>
      <c r="E5" s="20">
        <v>43179</v>
      </c>
      <c r="F5" s="13">
        <v>379</v>
      </c>
      <c r="G5" s="13">
        <v>21</v>
      </c>
      <c r="H5" s="9">
        <v>22.32</v>
      </c>
      <c r="I5" s="66"/>
      <c r="J5" s="20" t="s">
        <v>163</v>
      </c>
    </row>
    <row r="6" spans="1:10" s="43" customFormat="1">
      <c r="A6" s="13">
        <v>11888</v>
      </c>
      <c r="B6" s="31" t="s">
        <v>15</v>
      </c>
      <c r="C6" s="22">
        <v>41877</v>
      </c>
      <c r="D6" s="13">
        <v>534</v>
      </c>
      <c r="E6" s="28">
        <v>43994</v>
      </c>
      <c r="F6" s="13">
        <v>625</v>
      </c>
      <c r="G6" s="13">
        <v>5</v>
      </c>
      <c r="H6" s="9">
        <v>27.85</v>
      </c>
      <c r="I6" s="66"/>
      <c r="J6" s="20"/>
    </row>
    <row r="7" spans="1:10" s="43" customFormat="1">
      <c r="A7" s="13">
        <v>11909</v>
      </c>
      <c r="B7" s="31" t="s">
        <v>15</v>
      </c>
      <c r="C7" s="22">
        <v>41887</v>
      </c>
      <c r="D7" s="13">
        <v>151877</v>
      </c>
      <c r="E7" s="28">
        <v>44489</v>
      </c>
      <c r="F7" s="13">
        <v>645</v>
      </c>
      <c r="G7" s="13">
        <v>31</v>
      </c>
      <c r="H7" s="9">
        <v>930.45</v>
      </c>
      <c r="I7" s="66"/>
      <c r="J7" s="20"/>
    </row>
    <row r="8" spans="1:10" s="43" customFormat="1">
      <c r="A8" s="13">
        <v>11910</v>
      </c>
      <c r="B8" s="31" t="s">
        <v>15</v>
      </c>
      <c r="C8" s="22">
        <v>41887</v>
      </c>
      <c r="D8" s="13">
        <v>64972</v>
      </c>
      <c r="E8" s="28">
        <v>44488</v>
      </c>
      <c r="F8" s="13">
        <v>645</v>
      </c>
      <c r="G8" s="13">
        <v>28</v>
      </c>
      <c r="H8" s="9"/>
      <c r="I8" s="13">
        <v>2333</v>
      </c>
      <c r="J8" s="20"/>
    </row>
    <row r="9" spans="1:10" s="43" customFormat="1">
      <c r="A9" s="13">
        <v>11911</v>
      </c>
      <c r="B9" s="31" t="s">
        <v>15</v>
      </c>
      <c r="C9" s="22">
        <v>41887</v>
      </c>
      <c r="D9" s="13">
        <v>68126</v>
      </c>
      <c r="E9" s="28">
        <v>44488</v>
      </c>
      <c r="F9" s="13">
        <v>645</v>
      </c>
      <c r="G9" s="13">
        <v>29</v>
      </c>
      <c r="H9" s="9"/>
      <c r="I9" s="13">
        <v>2666</v>
      </c>
      <c r="J9" s="20"/>
    </row>
    <row r="10" spans="1:10" s="43" customFormat="1">
      <c r="A10" s="13">
        <v>11912</v>
      </c>
      <c r="B10" s="31" t="s">
        <v>15</v>
      </c>
      <c r="C10" s="22">
        <v>41887</v>
      </c>
      <c r="D10" s="13">
        <v>54702</v>
      </c>
      <c r="E10" s="28">
        <v>44488</v>
      </c>
      <c r="F10" s="13">
        <v>645</v>
      </c>
      <c r="G10" s="13">
        <v>27</v>
      </c>
      <c r="H10" s="9"/>
      <c r="I10" s="13">
        <v>1888</v>
      </c>
      <c r="J10" s="20"/>
    </row>
    <row r="11" spans="1:10" s="43" customFormat="1">
      <c r="A11" s="13">
        <v>11915</v>
      </c>
      <c r="B11" s="31" t="s">
        <v>204</v>
      </c>
      <c r="C11" s="22">
        <v>41888</v>
      </c>
      <c r="D11" s="13">
        <v>1</v>
      </c>
      <c r="E11" s="20">
        <v>43388</v>
      </c>
      <c r="F11" s="13">
        <v>586</v>
      </c>
      <c r="G11" s="13">
        <v>33</v>
      </c>
      <c r="H11" s="9">
        <v>18.55</v>
      </c>
      <c r="I11" s="66"/>
      <c r="J11" s="20"/>
    </row>
    <row r="12" spans="1:10" s="43" customFormat="1">
      <c r="A12" s="13">
        <v>11917</v>
      </c>
      <c r="B12" s="33" t="s">
        <v>204</v>
      </c>
      <c r="C12" s="22">
        <v>41890</v>
      </c>
      <c r="D12" s="13">
        <v>1</v>
      </c>
      <c r="E12" s="20">
        <v>43809</v>
      </c>
      <c r="F12" s="13">
        <v>617</v>
      </c>
      <c r="G12" s="13">
        <v>38</v>
      </c>
      <c r="H12" s="9">
        <v>17.64</v>
      </c>
      <c r="I12" s="66"/>
      <c r="J12" s="20"/>
    </row>
    <row r="13" spans="1:10" s="43" customFormat="1">
      <c r="A13" s="13">
        <v>11946</v>
      </c>
      <c r="B13" s="31" t="s">
        <v>15</v>
      </c>
      <c r="C13" s="22">
        <v>41899</v>
      </c>
      <c r="D13" s="13">
        <v>5367.05</v>
      </c>
      <c r="E13" s="20">
        <v>43368</v>
      </c>
      <c r="F13" s="13">
        <v>585</v>
      </c>
      <c r="G13" s="13">
        <v>70</v>
      </c>
      <c r="H13" s="9">
        <v>67.489999999999995</v>
      </c>
      <c r="I13" s="66"/>
      <c r="J13" s="20"/>
    </row>
    <row r="14" spans="1:10" s="43" customFormat="1">
      <c r="A14" s="13">
        <v>12037</v>
      </c>
      <c r="B14" s="31" t="s">
        <v>15</v>
      </c>
      <c r="C14" s="22">
        <v>41935</v>
      </c>
      <c r="D14" s="13">
        <v>16502.98</v>
      </c>
      <c r="E14" s="20">
        <v>43619</v>
      </c>
      <c r="F14" s="13">
        <v>602</v>
      </c>
      <c r="G14" s="13">
        <v>100</v>
      </c>
      <c r="H14" s="9">
        <v>221.72</v>
      </c>
      <c r="I14" s="66"/>
      <c r="J14" s="20" t="s">
        <v>51</v>
      </c>
    </row>
    <row r="15" spans="1:10" s="43" customFormat="1">
      <c r="A15" s="13">
        <v>12079</v>
      </c>
      <c r="B15" s="31" t="s">
        <v>15</v>
      </c>
      <c r="C15" s="22">
        <v>41962</v>
      </c>
      <c r="D15" s="13">
        <v>7044.9</v>
      </c>
      <c r="E15" s="20">
        <v>43699</v>
      </c>
      <c r="F15" s="13">
        <v>609</v>
      </c>
      <c r="G15" s="13">
        <v>70</v>
      </c>
      <c r="H15" s="9">
        <v>77.38</v>
      </c>
      <c r="I15" s="66"/>
      <c r="J15" s="20"/>
    </row>
    <row r="16" spans="1:10">
      <c r="A16" s="13">
        <v>12114</v>
      </c>
      <c r="B16" s="33" t="s">
        <v>204</v>
      </c>
      <c r="C16" s="23">
        <v>41976</v>
      </c>
      <c r="D16" s="14">
        <v>1</v>
      </c>
      <c r="E16" s="28">
        <v>44141</v>
      </c>
      <c r="F16" s="14">
        <v>632</v>
      </c>
      <c r="G16" s="14">
        <v>6</v>
      </c>
      <c r="H16" s="9">
        <v>18.55</v>
      </c>
      <c r="I16" s="66"/>
      <c r="J16" s="8"/>
    </row>
    <row r="17" spans="1:10">
      <c r="A17" s="13">
        <v>12118</v>
      </c>
      <c r="B17" s="33" t="s">
        <v>204</v>
      </c>
      <c r="C17" s="23">
        <v>41977</v>
      </c>
      <c r="D17" s="13">
        <v>1</v>
      </c>
      <c r="E17" s="20">
        <v>43648</v>
      </c>
      <c r="F17" s="14">
        <v>605</v>
      </c>
      <c r="G17" s="14">
        <v>77</v>
      </c>
      <c r="H17" s="9">
        <v>16.77</v>
      </c>
      <c r="I17" s="66"/>
      <c r="J17" s="8" t="s">
        <v>107</v>
      </c>
    </row>
    <row r="18" spans="1:10">
      <c r="A18" s="13">
        <v>12143</v>
      </c>
      <c r="B18" s="33" t="s">
        <v>233</v>
      </c>
      <c r="C18" s="23">
        <v>41995</v>
      </c>
      <c r="D18" s="14">
        <v>122498</v>
      </c>
      <c r="E18" s="20">
        <v>43770</v>
      </c>
      <c r="F18" s="14">
        <v>614</v>
      </c>
      <c r="G18" s="14" t="s">
        <v>108</v>
      </c>
      <c r="H18" s="9"/>
      <c r="I18" s="13">
        <v>5111</v>
      </c>
      <c r="J18" s="8"/>
    </row>
    <row r="19" spans="1:10" s="43" customFormat="1">
      <c r="A19" s="13">
        <v>12153</v>
      </c>
      <c r="B19" s="31" t="s">
        <v>15</v>
      </c>
      <c r="C19" s="22">
        <v>42003</v>
      </c>
      <c r="D19" s="13">
        <v>8648.2199999999993</v>
      </c>
      <c r="E19" s="28">
        <v>43846</v>
      </c>
      <c r="F19" s="13">
        <v>619</v>
      </c>
      <c r="G19" s="13">
        <v>96</v>
      </c>
      <c r="H19" s="9"/>
      <c r="I19" s="13">
        <v>111</v>
      </c>
      <c r="J19" s="9"/>
    </row>
    <row r="20" spans="1:10">
      <c r="A20" s="13">
        <v>12154</v>
      </c>
      <c r="B20" s="33" t="s">
        <v>15</v>
      </c>
      <c r="C20" s="23">
        <v>42003</v>
      </c>
      <c r="D20" s="14">
        <v>2308.46</v>
      </c>
      <c r="E20" s="20">
        <v>43525</v>
      </c>
      <c r="F20" s="14">
        <v>593</v>
      </c>
      <c r="G20" s="14">
        <v>26</v>
      </c>
      <c r="H20" s="9"/>
      <c r="I20" s="13">
        <v>66</v>
      </c>
      <c r="J20" s="8"/>
    </row>
    <row r="21" spans="1:10">
      <c r="A21" s="14"/>
      <c r="B21" s="33"/>
      <c r="C21" s="23"/>
      <c r="D21" s="14"/>
      <c r="E21" s="17"/>
      <c r="F21" s="14"/>
      <c r="G21" s="14"/>
      <c r="H21" s="8"/>
      <c r="I21" s="8"/>
      <c r="J21" s="17"/>
    </row>
    <row r="22" spans="1:10">
      <c r="A22" s="19" t="s">
        <v>1</v>
      </c>
      <c r="B22" s="35"/>
      <c r="C22" s="21"/>
      <c r="D22" s="29"/>
      <c r="E22" s="24"/>
      <c r="F22" s="29"/>
      <c r="G22" s="29"/>
      <c r="H22" s="2">
        <f>SUM(H2:H21)</f>
        <v>1590.3500000000001</v>
      </c>
      <c r="I22" s="2">
        <f>SUM(I2:I21)</f>
        <v>12191</v>
      </c>
      <c r="J22" s="24"/>
    </row>
    <row r="23" spans="1:10">
      <c r="I23" s="62">
        <f>H22+I22</f>
        <v>13781.35</v>
      </c>
    </row>
    <row r="25" spans="1:10">
      <c r="A25" s="50"/>
    </row>
    <row r="26" spans="1:10">
      <c r="A26" s="74" t="s">
        <v>13</v>
      </c>
      <c r="B26" s="74"/>
    </row>
  </sheetData>
  <mergeCells count="1">
    <mergeCell ref="A26:B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6"/>
  <sheetViews>
    <sheetView zoomScale="150" zoomScaleNormal="150" workbookViewId="0">
      <pane ySplit="1" topLeftCell="A2" activePane="bottomLeft" state="frozen"/>
      <selection activeCell="C1" sqref="C1"/>
      <selection pane="bottomLeft" activeCell="I12" sqref="I12"/>
    </sheetView>
  </sheetViews>
  <sheetFormatPr defaultRowHeight="11.25"/>
  <cols>
    <col min="1" max="1" width="8.42578125" style="1" bestFit="1" customWidth="1"/>
    <col min="2" max="2" width="19.42578125" style="36" customWidth="1"/>
    <col min="3" max="3" width="8.7109375" style="10" bestFit="1" customWidth="1"/>
    <col min="4" max="4" width="9" style="10" bestFit="1" customWidth="1"/>
    <col min="5" max="5" width="9.7109375" style="10" bestFit="1" customWidth="1"/>
    <col min="6" max="6" width="8.140625" style="10" bestFit="1" customWidth="1"/>
    <col min="7" max="7" width="6.140625" style="10" bestFit="1" customWidth="1"/>
    <col min="8" max="8" width="9.42578125" style="10" bestFit="1" customWidth="1"/>
    <col min="9" max="9" width="15.28515625" style="10" customWidth="1"/>
    <col min="10" max="10" width="20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 s="43" customFormat="1">
      <c r="A3" s="13">
        <v>12303</v>
      </c>
      <c r="B3" s="33" t="s">
        <v>204</v>
      </c>
      <c r="C3" s="22">
        <v>42097</v>
      </c>
      <c r="D3" s="13">
        <v>1</v>
      </c>
      <c r="E3" s="20">
        <v>43816</v>
      </c>
      <c r="F3" s="13">
        <v>618</v>
      </c>
      <c r="G3" s="13">
        <v>3</v>
      </c>
      <c r="H3" s="9"/>
      <c r="I3" s="9">
        <v>22</v>
      </c>
      <c r="J3" s="9"/>
    </row>
    <row r="4" spans="1:10">
      <c r="A4" s="13">
        <v>12308</v>
      </c>
      <c r="B4" s="33" t="s">
        <v>15</v>
      </c>
      <c r="C4" s="23">
        <v>42101</v>
      </c>
      <c r="D4" s="14">
        <v>15930.72</v>
      </c>
      <c r="E4" s="20">
        <v>43797</v>
      </c>
      <c r="F4" s="14">
        <v>616</v>
      </c>
      <c r="G4" s="14">
        <v>66</v>
      </c>
      <c r="H4" s="9">
        <v>129.71</v>
      </c>
      <c r="I4" s="63"/>
      <c r="J4" s="8"/>
    </row>
    <row r="5" spans="1:10" s="43" customFormat="1">
      <c r="A5" s="13">
        <v>12346</v>
      </c>
      <c r="B5" s="33" t="s">
        <v>204</v>
      </c>
      <c r="C5" s="22">
        <v>42123</v>
      </c>
      <c r="D5" s="13">
        <v>1</v>
      </c>
      <c r="E5" s="20">
        <v>43524</v>
      </c>
      <c r="F5" s="13">
        <v>593</v>
      </c>
      <c r="G5" s="13">
        <v>27</v>
      </c>
      <c r="H5" s="9">
        <v>16.739999999999998</v>
      </c>
      <c r="I5" s="63"/>
      <c r="J5" s="9" t="s">
        <v>109</v>
      </c>
    </row>
    <row r="6" spans="1:10" s="43" customFormat="1">
      <c r="A6" s="13">
        <v>12374</v>
      </c>
      <c r="B6" s="33" t="s">
        <v>204</v>
      </c>
      <c r="C6" s="22">
        <v>42136</v>
      </c>
      <c r="D6" s="13">
        <v>1</v>
      </c>
      <c r="E6" s="20">
        <v>43490</v>
      </c>
      <c r="F6" s="13">
        <v>589</v>
      </c>
      <c r="G6" s="13">
        <v>77</v>
      </c>
      <c r="H6" s="9"/>
      <c r="I6" s="9">
        <v>22</v>
      </c>
      <c r="J6" s="9"/>
    </row>
    <row r="7" spans="1:10" s="43" customFormat="1">
      <c r="A7" s="13">
        <v>12384</v>
      </c>
      <c r="B7" s="33" t="s">
        <v>204</v>
      </c>
      <c r="C7" s="22">
        <v>42142</v>
      </c>
      <c r="D7" s="13">
        <v>1</v>
      </c>
      <c r="E7" s="28">
        <v>44777</v>
      </c>
      <c r="F7" s="13">
        <v>658</v>
      </c>
      <c r="G7" s="13">
        <v>15</v>
      </c>
      <c r="H7" s="9">
        <v>23.08</v>
      </c>
      <c r="I7" s="63"/>
      <c r="J7" s="9"/>
    </row>
    <row r="8" spans="1:10" s="43" customFormat="1">
      <c r="A8" s="13">
        <v>12487</v>
      </c>
      <c r="B8" s="31" t="s">
        <v>204</v>
      </c>
      <c r="C8" s="22">
        <v>42207</v>
      </c>
      <c r="D8" s="13">
        <v>1</v>
      </c>
      <c r="E8" s="28">
        <v>44032</v>
      </c>
      <c r="F8" s="13"/>
      <c r="G8" s="13"/>
      <c r="H8" s="9">
        <v>17.600000000000001</v>
      </c>
      <c r="I8" s="63"/>
      <c r="J8" s="9"/>
    </row>
    <row r="9" spans="1:10" s="43" customFormat="1">
      <c r="A9" s="13">
        <v>12489</v>
      </c>
      <c r="B9" s="33" t="s">
        <v>15</v>
      </c>
      <c r="C9" s="22">
        <v>42208</v>
      </c>
      <c r="D9" s="13">
        <v>9535</v>
      </c>
      <c r="E9" s="28">
        <v>43987</v>
      </c>
      <c r="F9" s="13">
        <v>624</v>
      </c>
      <c r="G9" s="13">
        <v>86</v>
      </c>
      <c r="H9" s="9">
        <v>92.04</v>
      </c>
      <c r="I9" s="63"/>
      <c r="J9" s="9"/>
    </row>
    <row r="10" spans="1:10" s="43" customFormat="1">
      <c r="A10" s="13">
        <v>12499</v>
      </c>
      <c r="B10" s="33" t="s">
        <v>204</v>
      </c>
      <c r="C10" s="22">
        <v>42212</v>
      </c>
      <c r="D10" s="13">
        <v>1</v>
      </c>
      <c r="E10" s="28">
        <v>44490</v>
      </c>
      <c r="F10" s="13">
        <v>645</v>
      </c>
      <c r="G10" s="13">
        <v>40</v>
      </c>
      <c r="H10" s="9">
        <v>22.17</v>
      </c>
      <c r="I10" s="63"/>
      <c r="J10" s="9"/>
    </row>
    <row r="11" spans="1:10" s="43" customFormat="1">
      <c r="A11" s="13">
        <v>12562</v>
      </c>
      <c r="B11" s="33" t="s">
        <v>204</v>
      </c>
      <c r="C11" s="22">
        <v>42237</v>
      </c>
      <c r="D11" s="13">
        <v>1</v>
      </c>
      <c r="E11" s="20">
        <v>43721</v>
      </c>
      <c r="F11" s="13">
        <v>610</v>
      </c>
      <c r="G11" s="13">
        <v>91</v>
      </c>
      <c r="H11" s="9"/>
      <c r="I11" s="9">
        <v>22</v>
      </c>
      <c r="J11" s="9"/>
    </row>
    <row r="12" spans="1:10" s="43" customFormat="1">
      <c r="A12" s="13">
        <v>12606</v>
      </c>
      <c r="B12" s="31" t="s">
        <v>234</v>
      </c>
      <c r="C12" s="22">
        <v>42255</v>
      </c>
      <c r="D12" s="13">
        <v>1</v>
      </c>
      <c r="E12" s="28">
        <v>44299</v>
      </c>
      <c r="F12" s="13">
        <v>637</v>
      </c>
      <c r="G12" s="13" t="s">
        <v>173</v>
      </c>
      <c r="H12" s="9">
        <v>38.76</v>
      </c>
      <c r="I12" s="63"/>
      <c r="J12" s="9"/>
    </row>
    <row r="13" spans="1:10" s="43" customFormat="1">
      <c r="A13" s="13">
        <v>12607</v>
      </c>
      <c r="B13" s="31" t="s">
        <v>3</v>
      </c>
      <c r="C13" s="22">
        <v>42255</v>
      </c>
      <c r="D13" s="13">
        <v>63285</v>
      </c>
      <c r="E13" s="28">
        <v>44322</v>
      </c>
      <c r="F13" s="13">
        <v>638</v>
      </c>
      <c r="G13" s="13">
        <v>47</v>
      </c>
      <c r="H13" s="9">
        <v>695.7</v>
      </c>
      <c r="I13" s="63"/>
      <c r="J13" s="9"/>
    </row>
    <row r="14" spans="1:10" s="43" customFormat="1">
      <c r="A14" s="13">
        <v>12608</v>
      </c>
      <c r="B14" s="31" t="s">
        <v>3</v>
      </c>
      <c r="C14" s="22">
        <v>42255</v>
      </c>
      <c r="D14" s="13">
        <v>105753</v>
      </c>
      <c r="E14" s="28">
        <v>44322</v>
      </c>
      <c r="F14" s="13">
        <v>638</v>
      </c>
      <c r="G14" s="13">
        <v>48</v>
      </c>
      <c r="H14" s="9">
        <v>1131.93</v>
      </c>
      <c r="I14" s="63"/>
      <c r="J14" s="9"/>
    </row>
    <row r="15" spans="1:10" s="43" customFormat="1">
      <c r="A15" s="13">
        <v>12612</v>
      </c>
      <c r="B15" s="31" t="s">
        <v>204</v>
      </c>
      <c r="C15" s="22">
        <v>42256</v>
      </c>
      <c r="D15" s="13">
        <v>1</v>
      </c>
      <c r="E15" s="28">
        <v>44300</v>
      </c>
      <c r="F15" s="13">
        <v>637</v>
      </c>
      <c r="G15" s="13">
        <v>78</v>
      </c>
      <c r="H15" s="9">
        <v>17.649999999999999</v>
      </c>
      <c r="I15" s="63"/>
      <c r="J15" s="9"/>
    </row>
    <row r="16" spans="1:10" s="43" customFormat="1">
      <c r="A16" s="13">
        <v>12736</v>
      </c>
      <c r="B16" s="33" t="s">
        <v>204</v>
      </c>
      <c r="C16" s="22">
        <v>42310</v>
      </c>
      <c r="D16" s="13">
        <v>1</v>
      </c>
      <c r="E16" s="20">
        <v>43514</v>
      </c>
      <c r="F16" s="13">
        <v>591</v>
      </c>
      <c r="G16" s="13">
        <v>95</v>
      </c>
      <c r="H16" s="9">
        <v>16.59</v>
      </c>
      <c r="I16" s="63"/>
      <c r="J16" s="9"/>
    </row>
    <row r="17" spans="1:10">
      <c r="A17" s="13">
        <v>12830</v>
      </c>
      <c r="B17" s="33" t="s">
        <v>204</v>
      </c>
      <c r="C17" s="23">
        <v>42352</v>
      </c>
      <c r="D17" s="13">
        <v>1</v>
      </c>
      <c r="E17" s="20">
        <v>42923</v>
      </c>
      <c r="F17" s="14">
        <v>571</v>
      </c>
      <c r="G17" s="14">
        <v>64</v>
      </c>
      <c r="H17" s="9">
        <v>14.96</v>
      </c>
      <c r="I17" s="63"/>
      <c r="J17" s="17" t="s">
        <v>110</v>
      </c>
    </row>
    <row r="18" spans="1:10">
      <c r="A18" s="13">
        <v>12831</v>
      </c>
      <c r="B18" s="33" t="s">
        <v>204</v>
      </c>
      <c r="C18" s="23">
        <v>42352</v>
      </c>
      <c r="D18" s="13">
        <v>1</v>
      </c>
      <c r="E18" s="20">
        <v>43574</v>
      </c>
      <c r="F18" s="14">
        <v>597</v>
      </c>
      <c r="G18" s="14">
        <v>98</v>
      </c>
      <c r="H18" s="9">
        <v>17.649999999999999</v>
      </c>
      <c r="I18" s="63"/>
      <c r="J18" s="17"/>
    </row>
    <row r="19" spans="1:10">
      <c r="A19" s="13">
        <v>12854</v>
      </c>
      <c r="B19" s="33" t="s">
        <v>15</v>
      </c>
      <c r="C19" s="23">
        <v>42359</v>
      </c>
      <c r="D19" s="14">
        <v>911.68</v>
      </c>
      <c r="E19" s="20">
        <v>43525</v>
      </c>
      <c r="F19" s="14">
        <v>593</v>
      </c>
      <c r="G19" s="14">
        <v>29</v>
      </c>
      <c r="H19" s="9">
        <v>35.03</v>
      </c>
      <c r="I19" s="63"/>
      <c r="J19" s="17"/>
    </row>
    <row r="20" spans="1:10">
      <c r="A20" s="13">
        <v>12868</v>
      </c>
      <c r="B20" s="33" t="s">
        <v>0</v>
      </c>
      <c r="C20" s="23">
        <v>42367</v>
      </c>
      <c r="D20" s="14">
        <v>65919.45</v>
      </c>
      <c r="E20" s="20">
        <v>43600</v>
      </c>
      <c r="F20" s="14">
        <v>601</v>
      </c>
      <c r="G20" s="14">
        <v>1</v>
      </c>
      <c r="H20" s="9">
        <v>765.77</v>
      </c>
      <c r="I20" s="63"/>
      <c r="J20" s="17" t="s">
        <v>51</v>
      </c>
    </row>
    <row r="21" spans="1:10">
      <c r="A21" s="14"/>
      <c r="B21" s="33"/>
      <c r="C21" s="23"/>
      <c r="D21" s="14"/>
      <c r="E21" s="17"/>
      <c r="F21" s="14"/>
      <c r="G21" s="14"/>
      <c r="H21" s="8"/>
      <c r="I21" s="8"/>
      <c r="J21" s="17"/>
    </row>
    <row r="22" spans="1:10">
      <c r="A22" s="19" t="s">
        <v>1</v>
      </c>
      <c r="B22" s="35"/>
      <c r="C22" s="21"/>
      <c r="D22" s="29"/>
      <c r="E22" s="24"/>
      <c r="F22" s="29"/>
      <c r="G22" s="29"/>
      <c r="H22" s="2">
        <f>SUM(H2:H21)</f>
        <v>3035.380000000001</v>
      </c>
      <c r="I22" s="2">
        <f>SUM(I2:I21)</f>
        <v>66</v>
      </c>
      <c r="J22" s="24"/>
    </row>
    <row r="23" spans="1:10">
      <c r="I23" s="62">
        <f>H22+I22</f>
        <v>3101.380000000001</v>
      </c>
    </row>
    <row r="25" spans="1:10">
      <c r="A25" s="50"/>
    </row>
    <row r="26" spans="1:10">
      <c r="A26" s="74" t="s">
        <v>13</v>
      </c>
      <c r="B26" s="74"/>
    </row>
  </sheetData>
  <mergeCells count="1">
    <mergeCell ref="A26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zoomScale="150" zoomScaleNormal="150" workbookViewId="0">
      <pane ySplit="1" topLeftCell="A2" activePane="bottomLeft" state="frozen"/>
      <selection pane="bottomLeft" activeCell="B34" sqref="B34"/>
    </sheetView>
  </sheetViews>
  <sheetFormatPr defaultRowHeight="11.25"/>
  <cols>
    <col min="1" max="1" width="8.42578125" style="1" bestFit="1" customWidth="1"/>
    <col min="2" max="2" width="27.42578125" style="36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0.7109375" style="10" bestFit="1" customWidth="1"/>
    <col min="10" max="10" width="50.57031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1" s="6" customFormat="1">
      <c r="A2" s="14">
        <v>10</v>
      </c>
      <c r="B2" s="33" t="s">
        <v>131</v>
      </c>
      <c r="C2" s="23">
        <v>36038</v>
      </c>
      <c r="D2" s="42"/>
      <c r="E2" s="37">
        <v>41877</v>
      </c>
      <c r="F2" s="14">
        <v>544</v>
      </c>
      <c r="G2" s="14">
        <v>25</v>
      </c>
      <c r="H2" s="8"/>
      <c r="I2" s="8">
        <v>16.66</v>
      </c>
      <c r="J2" s="17"/>
    </row>
    <row r="3" spans="1:11" s="6" customFormat="1">
      <c r="A3" s="13">
        <v>12</v>
      </c>
      <c r="B3" s="33" t="s">
        <v>15</v>
      </c>
      <c r="C3" s="23">
        <v>36038</v>
      </c>
      <c r="D3" s="14">
        <v>20542.919999999998</v>
      </c>
      <c r="E3" s="28">
        <v>39028</v>
      </c>
      <c r="F3" s="14"/>
      <c r="G3" s="14"/>
      <c r="H3" s="27"/>
      <c r="I3" s="9">
        <v>666.66</v>
      </c>
      <c r="J3" s="17" t="s">
        <v>130</v>
      </c>
    </row>
    <row r="4" spans="1:11" s="6" customFormat="1">
      <c r="A4" s="13">
        <v>15</v>
      </c>
      <c r="B4" s="33" t="s">
        <v>15</v>
      </c>
      <c r="C4" s="23">
        <v>36039</v>
      </c>
      <c r="D4" s="14">
        <v>13546.59</v>
      </c>
      <c r="E4" s="20">
        <v>37224</v>
      </c>
      <c r="F4" s="13">
        <v>363</v>
      </c>
      <c r="G4" s="13">
        <v>57</v>
      </c>
      <c r="H4" s="9"/>
      <c r="I4" s="9">
        <v>111.11</v>
      </c>
      <c r="J4" s="17" t="s">
        <v>73</v>
      </c>
    </row>
    <row r="5" spans="1:11" s="6" customFormat="1">
      <c r="A5" s="13">
        <v>21</v>
      </c>
      <c r="B5" s="33" t="s">
        <v>217</v>
      </c>
      <c r="C5" s="23">
        <v>36009</v>
      </c>
      <c r="D5" s="14">
        <v>1</v>
      </c>
      <c r="E5" s="28">
        <v>39028</v>
      </c>
      <c r="F5" s="13"/>
      <c r="G5" s="13"/>
      <c r="H5" s="27"/>
      <c r="I5" s="9">
        <v>11.11</v>
      </c>
      <c r="J5" s="28" t="s">
        <v>164</v>
      </c>
      <c r="K5" s="6" t="s">
        <v>218</v>
      </c>
    </row>
    <row r="6" spans="1:11" s="7" customFormat="1">
      <c r="A6" s="13">
        <v>59</v>
      </c>
      <c r="B6" s="31" t="s">
        <v>15</v>
      </c>
      <c r="C6" s="22">
        <v>36055</v>
      </c>
      <c r="D6" s="13">
        <v>733.68</v>
      </c>
      <c r="E6" s="37">
        <v>43846</v>
      </c>
      <c r="F6" s="13">
        <v>620</v>
      </c>
      <c r="G6" s="13">
        <v>1</v>
      </c>
      <c r="H6" s="9">
        <v>33.700000000000003</v>
      </c>
      <c r="I6" s="64"/>
      <c r="J6" s="20"/>
    </row>
    <row r="7" spans="1:11" s="7" customFormat="1">
      <c r="A7" s="13">
        <v>69</v>
      </c>
      <c r="B7" s="31" t="s">
        <v>15</v>
      </c>
      <c r="C7" s="22">
        <v>36076</v>
      </c>
      <c r="D7" s="13">
        <v>8804.11</v>
      </c>
      <c r="E7" s="20"/>
      <c r="F7" s="13">
        <v>341</v>
      </c>
      <c r="G7" s="13">
        <v>27</v>
      </c>
      <c r="H7" s="9"/>
      <c r="I7" s="9">
        <v>333.33</v>
      </c>
      <c r="J7" s="20"/>
    </row>
    <row r="8" spans="1:11" s="7" customFormat="1">
      <c r="A8" s="13">
        <v>99</v>
      </c>
      <c r="B8" s="31" t="s">
        <v>165</v>
      </c>
      <c r="C8" s="22">
        <v>36094</v>
      </c>
      <c r="D8" s="13">
        <v>122281.14453411593</v>
      </c>
      <c r="E8" s="20">
        <v>37392</v>
      </c>
      <c r="F8" s="13">
        <v>368</v>
      </c>
      <c r="G8" s="13" t="s">
        <v>166</v>
      </c>
      <c r="H8" s="9">
        <v>730.67</v>
      </c>
      <c r="I8" s="64"/>
      <c r="J8" s="20"/>
    </row>
    <row r="9" spans="1:11" s="6" customFormat="1">
      <c r="A9" s="13">
        <v>105</v>
      </c>
      <c r="B9" s="33" t="s">
        <v>15</v>
      </c>
      <c r="C9" s="23">
        <v>36097</v>
      </c>
      <c r="D9" s="14">
        <v>2054.29</v>
      </c>
      <c r="E9" s="39">
        <v>40620</v>
      </c>
      <c r="F9" s="14">
        <v>508</v>
      </c>
      <c r="G9" s="14">
        <v>30</v>
      </c>
      <c r="H9" s="8">
        <v>79.08</v>
      </c>
      <c r="I9" s="64"/>
      <c r="J9" s="17" t="s">
        <v>47</v>
      </c>
    </row>
    <row r="10" spans="1:11" s="6" customFormat="1">
      <c r="A10" s="13">
        <v>106</v>
      </c>
      <c r="B10" s="33" t="s">
        <v>15</v>
      </c>
      <c r="C10" s="23">
        <v>36097</v>
      </c>
      <c r="D10" s="14">
        <v>2054.29</v>
      </c>
      <c r="E10" s="39">
        <v>40620</v>
      </c>
      <c r="F10" s="14">
        <v>508</v>
      </c>
      <c r="G10" s="14">
        <v>31</v>
      </c>
      <c r="H10" s="8">
        <v>79.08</v>
      </c>
      <c r="I10" s="64"/>
      <c r="J10" s="17" t="s">
        <v>47</v>
      </c>
    </row>
    <row r="11" spans="1:11" s="6" customFormat="1">
      <c r="A11" s="13">
        <v>154</v>
      </c>
      <c r="B11" s="32" t="s">
        <v>3</v>
      </c>
      <c r="C11" s="23">
        <v>36131</v>
      </c>
      <c r="D11" s="14">
        <v>2494</v>
      </c>
      <c r="E11" s="39">
        <v>41458</v>
      </c>
      <c r="F11" s="14">
        <v>529</v>
      </c>
      <c r="G11" s="14">
        <v>80</v>
      </c>
      <c r="H11" s="27"/>
      <c r="I11" s="9">
        <v>66.66</v>
      </c>
      <c r="J11" s="17" t="s">
        <v>74</v>
      </c>
    </row>
    <row r="12" spans="1:11" s="7" customFormat="1">
      <c r="A12" s="13">
        <v>162</v>
      </c>
      <c r="B12" s="11" t="s">
        <v>167</v>
      </c>
      <c r="C12" s="22">
        <v>36133</v>
      </c>
      <c r="D12" s="13">
        <v>2054.29</v>
      </c>
      <c r="E12" s="39">
        <v>40469</v>
      </c>
      <c r="F12" s="13">
        <v>502</v>
      </c>
      <c r="G12" s="13" t="s">
        <v>169</v>
      </c>
      <c r="H12" s="9">
        <v>156.94999999999999</v>
      </c>
      <c r="I12" s="64"/>
      <c r="J12" s="20"/>
    </row>
    <row r="13" spans="1:11" s="7" customFormat="1">
      <c r="A13" s="13">
        <v>163</v>
      </c>
      <c r="B13" s="11" t="s">
        <v>167</v>
      </c>
      <c r="C13" s="22">
        <v>36133</v>
      </c>
      <c r="D13" s="13">
        <v>9713.8700000000008</v>
      </c>
      <c r="E13" s="39">
        <v>40469</v>
      </c>
      <c r="F13" s="13">
        <v>502</v>
      </c>
      <c r="G13" s="13" t="s">
        <v>168</v>
      </c>
      <c r="H13" s="9">
        <v>187.04</v>
      </c>
      <c r="I13" s="64"/>
      <c r="J13" s="20"/>
    </row>
    <row r="14" spans="1:11" s="7" customFormat="1">
      <c r="A14" s="13">
        <v>167</v>
      </c>
      <c r="B14" s="11" t="s">
        <v>15</v>
      </c>
      <c r="C14" s="22">
        <v>36136</v>
      </c>
      <c r="D14" s="13">
        <v>4695.5200000000004</v>
      </c>
      <c r="E14" s="39">
        <v>40911</v>
      </c>
      <c r="F14" s="13"/>
      <c r="G14" s="13"/>
      <c r="H14" s="9">
        <v>151.08000000000001</v>
      </c>
      <c r="I14" s="64"/>
      <c r="J14" s="20"/>
    </row>
    <row r="15" spans="1:11" s="6" customFormat="1">
      <c r="A15" s="13">
        <v>203</v>
      </c>
      <c r="B15" s="33" t="s">
        <v>3</v>
      </c>
      <c r="C15" s="23">
        <v>36157</v>
      </c>
      <c r="D15" s="14">
        <v>11347.91</v>
      </c>
      <c r="E15" s="39">
        <v>39763</v>
      </c>
      <c r="F15" s="14">
        <v>2523</v>
      </c>
      <c r="G15" s="14">
        <v>451</v>
      </c>
      <c r="H15" s="9"/>
      <c r="I15" s="9">
        <v>311.11</v>
      </c>
      <c r="J15" s="17"/>
    </row>
    <row r="16" spans="1:11" s="6" customFormat="1">
      <c r="A16" s="13">
        <v>216</v>
      </c>
      <c r="B16" s="33" t="s">
        <v>170</v>
      </c>
      <c r="C16" s="23">
        <v>36158</v>
      </c>
      <c r="D16" s="14">
        <v>660.31</v>
      </c>
      <c r="E16" s="37">
        <v>44064</v>
      </c>
      <c r="F16" s="14">
        <v>628</v>
      </c>
      <c r="G16" s="14" t="s">
        <v>36</v>
      </c>
      <c r="H16" s="9">
        <v>41.61</v>
      </c>
      <c r="I16" s="64"/>
      <c r="J16" s="17"/>
    </row>
    <row r="17" spans="1:10" s="6" customFormat="1">
      <c r="A17" s="13">
        <v>226</v>
      </c>
      <c r="B17" s="33" t="s">
        <v>0</v>
      </c>
      <c r="C17" s="23">
        <v>36160</v>
      </c>
      <c r="D17" s="14">
        <v>2054</v>
      </c>
      <c r="E17" s="17">
        <v>44013</v>
      </c>
      <c r="F17" s="14">
        <v>625</v>
      </c>
      <c r="G17" s="14">
        <v>93</v>
      </c>
      <c r="H17" s="9"/>
      <c r="I17" s="9">
        <v>61.11</v>
      </c>
      <c r="J17" s="17"/>
    </row>
    <row r="18" spans="1:10" s="6" customFormat="1">
      <c r="A18" s="13">
        <v>228</v>
      </c>
      <c r="B18" s="33" t="s">
        <v>0</v>
      </c>
      <c r="C18" s="22">
        <v>36160</v>
      </c>
      <c r="D18" s="14">
        <v>6881.88</v>
      </c>
      <c r="E18" s="37">
        <v>44034</v>
      </c>
      <c r="F18" s="14">
        <v>626</v>
      </c>
      <c r="G18" s="14">
        <v>80</v>
      </c>
      <c r="H18" s="9"/>
      <c r="I18" s="9">
        <v>111.11</v>
      </c>
      <c r="J18" s="17" t="s">
        <v>149</v>
      </c>
    </row>
    <row r="19" spans="1:10" s="6" customFormat="1">
      <c r="A19" s="13">
        <v>236</v>
      </c>
      <c r="B19" s="33" t="s">
        <v>0</v>
      </c>
      <c r="C19" s="23">
        <v>36160</v>
      </c>
      <c r="D19" s="14">
        <v>8363.9</v>
      </c>
      <c r="E19" s="39">
        <v>41446</v>
      </c>
      <c r="F19" s="14">
        <v>533</v>
      </c>
      <c r="G19" s="14">
        <v>63</v>
      </c>
      <c r="H19" s="9">
        <v>95.89</v>
      </c>
      <c r="I19" s="64"/>
      <c r="J19" s="17"/>
    </row>
    <row r="20" spans="1:10" s="6" customFormat="1">
      <c r="A20" s="13">
        <v>237</v>
      </c>
      <c r="B20" s="33" t="s">
        <v>0</v>
      </c>
      <c r="C20" s="23">
        <v>36160</v>
      </c>
      <c r="D20" s="14">
        <v>2934.7</v>
      </c>
      <c r="E20" s="28">
        <v>38644</v>
      </c>
      <c r="F20" s="14">
        <v>412</v>
      </c>
      <c r="G20" s="14">
        <v>83</v>
      </c>
      <c r="H20" s="9"/>
      <c r="I20" s="9">
        <v>44.44</v>
      </c>
      <c r="J20" s="17"/>
    </row>
    <row r="21" spans="1:10">
      <c r="A21" s="14"/>
      <c r="B21" s="33"/>
      <c r="C21" s="23"/>
      <c r="D21" s="14"/>
      <c r="E21" s="17"/>
      <c r="F21" s="14"/>
      <c r="G21" s="14"/>
      <c r="H21" s="8"/>
      <c r="I21" s="8"/>
      <c r="J21" s="17"/>
    </row>
    <row r="22" spans="1:10">
      <c r="A22" s="19" t="s">
        <v>1</v>
      </c>
      <c r="B22" s="35"/>
      <c r="C22" s="21"/>
      <c r="D22" s="29"/>
      <c r="E22" s="24"/>
      <c r="F22" s="29"/>
      <c r="G22" s="29"/>
      <c r="H22" s="2">
        <f>SUM(H2:H21)</f>
        <v>1555.1</v>
      </c>
      <c r="I22" s="2">
        <f>SUM(I2:I21)</f>
        <v>1733.2999999999997</v>
      </c>
      <c r="J22" s="24"/>
    </row>
    <row r="23" spans="1:10">
      <c r="I23" s="62">
        <f>H22+I22</f>
        <v>3288.3999999999996</v>
      </c>
    </row>
    <row r="25" spans="1:10">
      <c r="A25" s="50"/>
    </row>
    <row r="26" spans="1:10">
      <c r="A26" s="74" t="s">
        <v>13</v>
      </c>
      <c r="B26" s="74"/>
    </row>
  </sheetData>
  <mergeCells count="1">
    <mergeCell ref="A26:B2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0"/>
  <sheetViews>
    <sheetView zoomScale="150" zoomScaleNormal="150" workbookViewId="0">
      <selection activeCell="E41" sqref="E40:E41"/>
    </sheetView>
  </sheetViews>
  <sheetFormatPr defaultRowHeight="11.25"/>
  <cols>
    <col min="1" max="1" width="8.42578125" style="1" bestFit="1" customWidth="1"/>
    <col min="2" max="2" width="17.5703125" style="36" bestFit="1" customWidth="1"/>
    <col min="3" max="3" width="8.7109375" style="10" bestFit="1" customWidth="1"/>
    <col min="4" max="4" width="9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9.42578125" style="10" bestFit="1" customWidth="1"/>
    <col min="9" max="9" width="10.7109375" style="10" bestFit="1" customWidth="1"/>
    <col min="10" max="10" width="12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>
      <c r="A3" s="13">
        <v>12918</v>
      </c>
      <c r="B3" s="33" t="s">
        <v>0</v>
      </c>
      <c r="C3" s="23">
        <v>42433</v>
      </c>
      <c r="D3" s="14">
        <v>14218.64</v>
      </c>
      <c r="E3" s="20">
        <v>43543</v>
      </c>
      <c r="F3" s="14">
        <v>595</v>
      </c>
      <c r="G3" s="14">
        <v>14</v>
      </c>
      <c r="H3" s="9">
        <v>168.86</v>
      </c>
      <c r="I3" s="63"/>
      <c r="J3" s="17"/>
    </row>
    <row r="4" spans="1:10" s="43" customFormat="1">
      <c r="A4" s="13">
        <v>12951</v>
      </c>
      <c r="B4" s="33" t="s">
        <v>204</v>
      </c>
      <c r="C4" s="22">
        <v>42460</v>
      </c>
      <c r="D4" s="13">
        <v>1</v>
      </c>
      <c r="E4" s="20">
        <v>43712</v>
      </c>
      <c r="F4" s="13">
        <v>610</v>
      </c>
      <c r="G4" s="13">
        <v>35</v>
      </c>
      <c r="H4" s="9"/>
      <c r="I4" s="9">
        <v>22</v>
      </c>
      <c r="J4" s="20"/>
    </row>
    <row r="5" spans="1:10" s="43" customFormat="1">
      <c r="A5" s="13">
        <v>12993</v>
      </c>
      <c r="B5" s="31" t="s">
        <v>33</v>
      </c>
      <c r="C5" s="22">
        <v>42485</v>
      </c>
      <c r="D5" s="13">
        <v>467068</v>
      </c>
      <c r="E5" s="20">
        <v>44068</v>
      </c>
      <c r="F5" s="13">
        <v>628</v>
      </c>
      <c r="G5" s="13" t="s">
        <v>227</v>
      </c>
      <c r="H5" s="9">
        <v>2853.88</v>
      </c>
      <c r="I5" s="63"/>
      <c r="J5" s="20"/>
    </row>
    <row r="6" spans="1:10">
      <c r="A6" s="13">
        <v>12998</v>
      </c>
      <c r="B6" s="33" t="s">
        <v>204</v>
      </c>
      <c r="C6" s="23">
        <v>42485</v>
      </c>
      <c r="D6" s="13">
        <v>1</v>
      </c>
      <c r="E6" s="20">
        <v>43164</v>
      </c>
      <c r="F6" s="14">
        <v>578</v>
      </c>
      <c r="G6" s="14">
        <v>71</v>
      </c>
      <c r="H6" s="9"/>
      <c r="I6" s="9">
        <v>17</v>
      </c>
      <c r="J6" s="17"/>
    </row>
    <row r="7" spans="1:10">
      <c r="A7" s="13">
        <v>12999</v>
      </c>
      <c r="B7" s="33" t="s">
        <v>3</v>
      </c>
      <c r="C7" s="23">
        <v>42486</v>
      </c>
      <c r="D7" s="14">
        <v>140679</v>
      </c>
      <c r="E7" s="20">
        <v>43676</v>
      </c>
      <c r="F7" s="14">
        <v>607</v>
      </c>
      <c r="G7" s="14">
        <v>79</v>
      </c>
      <c r="H7" s="9"/>
      <c r="I7" s="9">
        <v>5555</v>
      </c>
      <c r="J7" s="17" t="s">
        <v>124</v>
      </c>
    </row>
    <row r="8" spans="1:10">
      <c r="A8" s="13">
        <v>13049</v>
      </c>
      <c r="B8" s="33" t="s">
        <v>204</v>
      </c>
      <c r="C8" s="23">
        <v>42516</v>
      </c>
      <c r="D8" s="13">
        <v>1</v>
      </c>
      <c r="E8" s="20">
        <v>43564</v>
      </c>
      <c r="F8" s="14">
        <v>596</v>
      </c>
      <c r="G8" s="14">
        <v>89</v>
      </c>
      <c r="H8" s="9">
        <v>17.649999999999999</v>
      </c>
      <c r="I8" s="63"/>
      <c r="J8" s="17"/>
    </row>
    <row r="9" spans="1:10">
      <c r="A9" s="13">
        <v>13129</v>
      </c>
      <c r="B9" s="33" t="s">
        <v>111</v>
      </c>
      <c r="C9" s="23">
        <v>42558</v>
      </c>
      <c r="D9" s="14">
        <v>1</v>
      </c>
      <c r="E9" s="20">
        <v>43641</v>
      </c>
      <c r="F9" s="14">
        <v>605</v>
      </c>
      <c r="G9" s="14">
        <v>41</v>
      </c>
      <c r="H9" s="9">
        <v>19.46</v>
      </c>
      <c r="I9" s="63"/>
      <c r="J9" s="17"/>
    </row>
    <row r="10" spans="1:10">
      <c r="A10" s="13">
        <v>13136</v>
      </c>
      <c r="B10" s="33" t="s">
        <v>15</v>
      </c>
      <c r="C10" s="23">
        <v>42562</v>
      </c>
      <c r="D10" s="14">
        <v>28610</v>
      </c>
      <c r="E10" s="20">
        <v>44021</v>
      </c>
      <c r="F10" s="14">
        <v>626</v>
      </c>
      <c r="G10" s="14">
        <v>31</v>
      </c>
      <c r="H10" s="9"/>
      <c r="I10" s="9">
        <v>488</v>
      </c>
      <c r="J10" s="17"/>
    </row>
    <row r="11" spans="1:10">
      <c r="A11" s="13">
        <v>13155</v>
      </c>
      <c r="B11" s="33" t="s">
        <v>204</v>
      </c>
      <c r="C11" s="23">
        <v>42573</v>
      </c>
      <c r="D11" s="14">
        <v>1</v>
      </c>
      <c r="E11" s="20">
        <v>43720</v>
      </c>
      <c r="F11" s="14">
        <v>610</v>
      </c>
      <c r="G11" s="14">
        <v>74</v>
      </c>
      <c r="H11" s="9"/>
      <c r="I11" s="9">
        <v>22</v>
      </c>
      <c r="J11" s="17"/>
    </row>
    <row r="12" spans="1:10">
      <c r="A12" s="13">
        <v>13174</v>
      </c>
      <c r="B12" s="33" t="s">
        <v>204</v>
      </c>
      <c r="C12" s="23">
        <v>42583</v>
      </c>
      <c r="D12" s="13">
        <v>1</v>
      </c>
      <c r="E12" s="20">
        <v>43669</v>
      </c>
      <c r="F12" s="14">
        <v>607</v>
      </c>
      <c r="G12" s="14">
        <v>22</v>
      </c>
      <c r="H12" s="9">
        <v>33.479999999999997</v>
      </c>
      <c r="I12" s="63"/>
      <c r="J12" s="30" t="s">
        <v>51</v>
      </c>
    </row>
    <row r="13" spans="1:10">
      <c r="A13" s="13">
        <v>13350</v>
      </c>
      <c r="B13" s="33" t="s">
        <v>204</v>
      </c>
      <c r="C13" s="23">
        <v>42642</v>
      </c>
      <c r="D13" s="14">
        <v>1</v>
      </c>
      <c r="E13" s="28">
        <v>43997</v>
      </c>
      <c r="F13" s="14">
        <v>625</v>
      </c>
      <c r="G13" s="14">
        <v>9</v>
      </c>
      <c r="H13" s="9">
        <v>16.739999999999998</v>
      </c>
      <c r="I13" s="63"/>
      <c r="J13" s="30"/>
    </row>
    <row r="14" spans="1:10">
      <c r="A14" s="13">
        <v>13351</v>
      </c>
      <c r="B14" s="33" t="s">
        <v>15</v>
      </c>
      <c r="C14" s="23">
        <v>42642</v>
      </c>
      <c r="D14" s="14">
        <v>12043</v>
      </c>
      <c r="E14" s="28">
        <v>43965</v>
      </c>
      <c r="F14" s="14">
        <v>623</v>
      </c>
      <c r="G14" s="14">
        <v>84</v>
      </c>
      <c r="H14" s="9">
        <v>123.11</v>
      </c>
      <c r="I14" s="63"/>
      <c r="J14" s="30"/>
    </row>
    <row r="15" spans="1:10">
      <c r="A15" s="13">
        <v>13364</v>
      </c>
      <c r="B15" s="33" t="s">
        <v>15</v>
      </c>
      <c r="C15" s="23">
        <v>42648</v>
      </c>
      <c r="D15" s="14">
        <v>30000</v>
      </c>
      <c r="E15" s="20">
        <v>43706</v>
      </c>
      <c r="F15" s="14">
        <v>609</v>
      </c>
      <c r="G15" s="14">
        <v>100</v>
      </c>
      <c r="H15" s="9">
        <v>212.59</v>
      </c>
      <c r="I15" s="63"/>
      <c r="J15" s="30"/>
    </row>
    <row r="16" spans="1:10">
      <c r="A16" s="13">
        <v>13393</v>
      </c>
      <c r="B16" s="33" t="s">
        <v>204</v>
      </c>
      <c r="C16" s="23">
        <v>42656</v>
      </c>
      <c r="D16" s="14">
        <v>1</v>
      </c>
      <c r="E16" s="20">
        <v>43574</v>
      </c>
      <c r="F16" s="14">
        <v>598</v>
      </c>
      <c r="G16" s="14">
        <v>16</v>
      </c>
      <c r="H16" s="9"/>
      <c r="I16" s="9">
        <v>22.22</v>
      </c>
      <c r="J16" s="30"/>
    </row>
    <row r="17" spans="1:10">
      <c r="A17" s="13">
        <v>13394</v>
      </c>
      <c r="B17" s="33" t="s">
        <v>204</v>
      </c>
      <c r="C17" s="23">
        <v>42656</v>
      </c>
      <c r="D17" s="14">
        <v>1</v>
      </c>
      <c r="E17" s="20">
        <v>43756</v>
      </c>
      <c r="F17" s="14">
        <v>564</v>
      </c>
      <c r="G17" s="14">
        <v>84</v>
      </c>
      <c r="H17" s="9"/>
      <c r="I17" s="9">
        <v>22.22</v>
      </c>
      <c r="J17" s="30"/>
    </row>
    <row r="18" spans="1:10">
      <c r="A18" s="13">
        <v>13492</v>
      </c>
      <c r="B18" s="33" t="s">
        <v>3</v>
      </c>
      <c r="C18" s="23">
        <v>42709</v>
      </c>
      <c r="D18" s="14">
        <v>67944.56</v>
      </c>
      <c r="E18" s="20">
        <v>43676</v>
      </c>
      <c r="F18" s="14">
        <v>607</v>
      </c>
      <c r="G18" s="14">
        <v>81</v>
      </c>
      <c r="H18" s="9">
        <v>794</v>
      </c>
      <c r="I18" s="63"/>
      <c r="J18" s="30"/>
    </row>
    <row r="19" spans="1:10">
      <c r="A19" s="13">
        <v>13493</v>
      </c>
      <c r="B19" s="33" t="s">
        <v>3</v>
      </c>
      <c r="C19" s="23">
        <v>42709</v>
      </c>
      <c r="D19" s="14">
        <v>52039.58</v>
      </c>
      <c r="E19" s="20">
        <v>43676</v>
      </c>
      <c r="F19" s="14">
        <v>607</v>
      </c>
      <c r="G19" s="14">
        <v>82</v>
      </c>
      <c r="H19" s="9">
        <v>616.58000000000004</v>
      </c>
      <c r="I19" s="63"/>
      <c r="J19" s="30"/>
    </row>
    <row r="20" spans="1:10">
      <c r="A20" s="13">
        <v>13521</v>
      </c>
      <c r="B20" s="33" t="s">
        <v>112</v>
      </c>
      <c r="C20" s="23">
        <v>42716</v>
      </c>
      <c r="D20" s="14">
        <v>9.2100000000000009</v>
      </c>
      <c r="E20" s="20">
        <v>43704</v>
      </c>
      <c r="F20" s="14">
        <v>609</v>
      </c>
      <c r="G20" s="13">
        <v>75</v>
      </c>
      <c r="H20" s="9">
        <v>11.36</v>
      </c>
      <c r="I20" s="63"/>
      <c r="J20" s="30"/>
    </row>
    <row r="21" spans="1:10">
      <c r="A21" s="13">
        <v>13525</v>
      </c>
      <c r="B21" s="33" t="s">
        <v>123</v>
      </c>
      <c r="C21" s="23">
        <v>42716</v>
      </c>
      <c r="D21" s="14">
        <v>1</v>
      </c>
      <c r="E21" s="20">
        <v>43704</v>
      </c>
      <c r="F21" s="14">
        <v>609</v>
      </c>
      <c r="G21" s="13">
        <v>74</v>
      </c>
      <c r="H21" s="9"/>
      <c r="I21" s="9">
        <v>22.22</v>
      </c>
      <c r="J21" s="30"/>
    </row>
    <row r="22" spans="1:10">
      <c r="A22" s="14">
        <v>13526</v>
      </c>
      <c r="B22" s="33" t="s">
        <v>123</v>
      </c>
      <c r="C22" s="23">
        <v>42716</v>
      </c>
      <c r="D22" s="14">
        <v>1</v>
      </c>
      <c r="E22" s="20">
        <v>43704</v>
      </c>
      <c r="F22" s="14">
        <v>609</v>
      </c>
      <c r="G22" s="13">
        <v>73</v>
      </c>
      <c r="H22" s="9"/>
      <c r="I22" s="9">
        <v>22.22</v>
      </c>
      <c r="J22" s="30"/>
    </row>
    <row r="23" spans="1:10">
      <c r="A23" s="14">
        <v>13589</v>
      </c>
      <c r="B23" s="33" t="s">
        <v>204</v>
      </c>
      <c r="C23" s="23">
        <v>42735</v>
      </c>
      <c r="D23" s="13">
        <v>1</v>
      </c>
      <c r="E23" s="20">
        <v>43598</v>
      </c>
      <c r="F23" s="14">
        <v>600</v>
      </c>
      <c r="G23" s="14">
        <v>27</v>
      </c>
      <c r="H23" s="9">
        <v>21.27</v>
      </c>
      <c r="I23" s="63"/>
      <c r="J23" s="30"/>
    </row>
    <row r="24" spans="1:10">
      <c r="A24" s="14">
        <v>13669</v>
      </c>
      <c r="B24" s="33" t="s">
        <v>204</v>
      </c>
      <c r="C24" s="49">
        <v>42697</v>
      </c>
      <c r="D24" s="13">
        <v>1</v>
      </c>
      <c r="E24" s="20">
        <v>43556</v>
      </c>
      <c r="F24" s="14">
        <v>595</v>
      </c>
      <c r="G24" s="14" t="s">
        <v>114</v>
      </c>
      <c r="H24" s="9">
        <v>40.57</v>
      </c>
      <c r="I24" s="63"/>
      <c r="J24" s="30"/>
    </row>
    <row r="25" spans="1:10">
      <c r="A25" s="14"/>
      <c r="B25" s="33"/>
      <c r="C25" s="23"/>
      <c r="D25" s="14"/>
      <c r="E25" s="17"/>
      <c r="F25" s="14"/>
      <c r="G25" s="14"/>
      <c r="H25" s="8"/>
      <c r="I25" s="8"/>
      <c r="J25" s="17"/>
    </row>
    <row r="26" spans="1:10">
      <c r="A26" s="19" t="s">
        <v>1</v>
      </c>
      <c r="B26" s="35"/>
      <c r="C26" s="21"/>
      <c r="D26" s="29"/>
      <c r="E26" s="24"/>
      <c r="F26" s="29"/>
      <c r="G26" s="29"/>
      <c r="H26" s="2">
        <f>SUM(H2:H25)</f>
        <v>4929.55</v>
      </c>
      <c r="I26" s="2">
        <f>SUM(I2:I25)</f>
        <v>6192.880000000001</v>
      </c>
      <c r="J26" s="24"/>
    </row>
    <row r="27" spans="1:10">
      <c r="I27" s="62">
        <f>H26+I26</f>
        <v>11122.43</v>
      </c>
    </row>
    <row r="29" spans="1:10">
      <c r="A29" s="50"/>
    </row>
    <row r="30" spans="1:10">
      <c r="A30" s="74" t="s">
        <v>13</v>
      </c>
      <c r="B30" s="74"/>
    </row>
  </sheetData>
  <mergeCells count="1">
    <mergeCell ref="A30:B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1"/>
  <sheetViews>
    <sheetView zoomScale="150" zoomScaleNormal="150" workbookViewId="0">
      <pane ySplit="1" topLeftCell="A2" activePane="bottomLeft" state="frozen"/>
      <selection pane="bottomLeft" activeCell="E31" sqref="E31"/>
    </sheetView>
  </sheetViews>
  <sheetFormatPr defaultRowHeight="11.25"/>
  <cols>
    <col min="1" max="1" width="8.42578125" style="1" bestFit="1" customWidth="1"/>
    <col min="2" max="2" width="22" style="36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5.140625" style="10" bestFit="1" customWidth="1"/>
    <col min="8" max="8" width="10.28515625" style="10" bestFit="1" customWidth="1"/>
    <col min="9" max="9" width="10.7109375" style="10" bestFit="1" customWidth="1"/>
    <col min="10" max="10" width="15.28515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1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1">
      <c r="A3" s="14">
        <v>13679</v>
      </c>
      <c r="B3" s="34" t="s">
        <v>21</v>
      </c>
      <c r="C3" s="23">
        <v>42804</v>
      </c>
      <c r="D3" s="14"/>
      <c r="E3" s="20">
        <v>43630</v>
      </c>
      <c r="F3" s="14">
        <v>604</v>
      </c>
      <c r="G3" s="14">
        <v>42</v>
      </c>
      <c r="H3" s="9">
        <v>22.18</v>
      </c>
      <c r="I3" s="66"/>
      <c r="J3" s="30"/>
    </row>
    <row r="4" spans="1:11" s="43" customFormat="1">
      <c r="A4" s="13">
        <v>13681</v>
      </c>
      <c r="B4" s="33" t="s">
        <v>204</v>
      </c>
      <c r="C4" s="22">
        <v>42807</v>
      </c>
      <c r="D4" s="13">
        <v>1</v>
      </c>
      <c r="E4" s="20">
        <v>43526</v>
      </c>
      <c r="F4" s="13">
        <v>593</v>
      </c>
      <c r="G4" s="13">
        <v>28</v>
      </c>
      <c r="H4" s="9">
        <v>22.17</v>
      </c>
      <c r="I4" s="66"/>
      <c r="J4" s="46" t="s">
        <v>51</v>
      </c>
    </row>
    <row r="5" spans="1:11" s="43" customFormat="1">
      <c r="A5" s="13">
        <v>13710</v>
      </c>
      <c r="B5" s="31" t="s">
        <v>0</v>
      </c>
      <c r="C5" s="22">
        <v>42823</v>
      </c>
      <c r="D5" s="13">
        <v>2527.66</v>
      </c>
      <c r="E5" s="20">
        <v>43580</v>
      </c>
      <c r="F5" s="13">
        <v>599</v>
      </c>
      <c r="G5" s="13">
        <v>55</v>
      </c>
      <c r="H5" s="9">
        <v>55.61</v>
      </c>
      <c r="I5" s="66"/>
      <c r="J5" s="46"/>
    </row>
    <row r="6" spans="1:11" s="43" customFormat="1">
      <c r="A6" s="13">
        <v>13712</v>
      </c>
      <c r="B6" s="33" t="s">
        <v>204</v>
      </c>
      <c r="C6" s="22">
        <v>42823</v>
      </c>
      <c r="D6" s="13">
        <v>1</v>
      </c>
      <c r="E6" s="20">
        <v>43669</v>
      </c>
      <c r="F6" s="13">
        <v>607</v>
      </c>
      <c r="G6" s="13">
        <v>21</v>
      </c>
      <c r="H6" s="9">
        <v>34.85</v>
      </c>
      <c r="I6" s="66"/>
      <c r="J6" s="46"/>
    </row>
    <row r="7" spans="1:11" s="43" customFormat="1">
      <c r="A7" s="13">
        <v>13724</v>
      </c>
      <c r="B7" s="31" t="s">
        <v>115</v>
      </c>
      <c r="C7" s="22">
        <v>42830</v>
      </c>
      <c r="D7" s="13">
        <v>11841.66</v>
      </c>
      <c r="E7" s="20">
        <v>43598</v>
      </c>
      <c r="F7" s="13">
        <v>600</v>
      </c>
      <c r="G7" s="13">
        <v>28</v>
      </c>
      <c r="H7" s="27"/>
      <c r="I7" s="13">
        <v>144</v>
      </c>
      <c r="J7" s="46" t="s">
        <v>117</v>
      </c>
    </row>
    <row r="8" spans="1:11" s="43" customFormat="1">
      <c r="A8" s="13">
        <v>13733</v>
      </c>
      <c r="B8" s="33" t="s">
        <v>204</v>
      </c>
      <c r="C8" s="22">
        <v>42830</v>
      </c>
      <c r="D8" s="13">
        <v>1</v>
      </c>
      <c r="E8" s="20">
        <v>43685</v>
      </c>
      <c r="F8" s="13">
        <v>608</v>
      </c>
      <c r="G8" s="13">
        <v>89</v>
      </c>
      <c r="H8" s="27"/>
      <c r="I8" s="13">
        <v>22</v>
      </c>
      <c r="J8" s="46" t="s">
        <v>122</v>
      </c>
    </row>
    <row r="9" spans="1:11" s="43" customFormat="1">
      <c r="A9" s="13">
        <v>13734</v>
      </c>
      <c r="B9" s="31" t="s">
        <v>118</v>
      </c>
      <c r="C9" s="22">
        <v>42830</v>
      </c>
      <c r="D9" s="13">
        <v>13030.96</v>
      </c>
      <c r="E9" s="20">
        <v>43598</v>
      </c>
      <c r="F9" s="13">
        <v>600</v>
      </c>
      <c r="G9" s="13">
        <v>29</v>
      </c>
      <c r="H9" s="27"/>
      <c r="I9" s="13">
        <v>155</v>
      </c>
      <c r="J9" s="46" t="s">
        <v>116</v>
      </c>
    </row>
    <row r="10" spans="1:11">
      <c r="A10" s="14">
        <v>13737</v>
      </c>
      <c r="B10" s="33" t="s">
        <v>0</v>
      </c>
      <c r="C10" s="23">
        <v>42831</v>
      </c>
      <c r="D10" s="14">
        <v>2620</v>
      </c>
      <c r="E10" s="17">
        <v>43253</v>
      </c>
      <c r="F10" s="14">
        <v>582</v>
      </c>
      <c r="G10" s="14">
        <v>38</v>
      </c>
      <c r="H10" s="9">
        <v>56.49</v>
      </c>
      <c r="I10" s="66"/>
      <c r="J10" s="30"/>
    </row>
    <row r="11" spans="1:11">
      <c r="A11" s="14">
        <v>13746</v>
      </c>
      <c r="B11" s="33" t="s">
        <v>3</v>
      </c>
      <c r="C11" s="23">
        <v>42835</v>
      </c>
      <c r="D11" s="14">
        <v>1452</v>
      </c>
      <c r="E11" s="17">
        <v>43164</v>
      </c>
      <c r="F11" s="14">
        <v>578</v>
      </c>
      <c r="G11" s="14">
        <v>72</v>
      </c>
      <c r="H11" s="9"/>
      <c r="I11" s="13"/>
      <c r="J11" s="17"/>
    </row>
    <row r="12" spans="1:11">
      <c r="A12" s="14">
        <v>13801</v>
      </c>
      <c r="B12" s="33" t="s">
        <v>204</v>
      </c>
      <c r="C12" s="23">
        <v>42861</v>
      </c>
      <c r="D12" s="13">
        <v>1</v>
      </c>
      <c r="E12" s="17">
        <v>43487</v>
      </c>
      <c r="F12" s="14">
        <v>589</v>
      </c>
      <c r="G12" s="14">
        <v>71</v>
      </c>
      <c r="H12" s="9"/>
      <c r="I12" s="13">
        <v>22</v>
      </c>
      <c r="J12" s="17" t="s">
        <v>125</v>
      </c>
      <c r="K12" s="10" t="s">
        <v>14</v>
      </c>
    </row>
    <row r="13" spans="1:11">
      <c r="A13" s="14">
        <v>13853</v>
      </c>
      <c r="B13" s="31" t="s">
        <v>15</v>
      </c>
      <c r="C13" s="23">
        <v>42888</v>
      </c>
      <c r="D13" s="14">
        <v>13030.96</v>
      </c>
      <c r="E13" s="17">
        <v>43598</v>
      </c>
      <c r="F13" s="14">
        <v>600</v>
      </c>
      <c r="G13" s="14">
        <v>30</v>
      </c>
      <c r="H13" s="27"/>
      <c r="I13" s="13">
        <v>155</v>
      </c>
      <c r="J13" s="46" t="s">
        <v>116</v>
      </c>
    </row>
    <row r="14" spans="1:11">
      <c r="A14" s="14">
        <v>13890</v>
      </c>
      <c r="B14" s="33" t="s">
        <v>3</v>
      </c>
      <c r="C14" s="23">
        <v>42903</v>
      </c>
      <c r="D14" s="14">
        <v>42914.93</v>
      </c>
      <c r="E14" s="17">
        <v>43794</v>
      </c>
      <c r="F14" s="14">
        <v>616</v>
      </c>
      <c r="G14" s="14">
        <v>41</v>
      </c>
      <c r="H14" s="9">
        <v>626.85</v>
      </c>
      <c r="I14" s="66"/>
      <c r="J14" s="46"/>
    </row>
    <row r="15" spans="1:11">
      <c r="A15" s="14">
        <v>13902</v>
      </c>
      <c r="B15" s="33" t="s">
        <v>235</v>
      </c>
      <c r="C15" s="23">
        <v>42912</v>
      </c>
      <c r="D15" s="14">
        <v>1</v>
      </c>
      <c r="E15" s="28">
        <v>43976</v>
      </c>
      <c r="F15" s="14"/>
      <c r="G15" s="14"/>
      <c r="H15" s="9"/>
      <c r="I15" s="13">
        <v>16</v>
      </c>
      <c r="J15" s="46"/>
    </row>
    <row r="16" spans="1:11">
      <c r="A16" s="14">
        <v>13903</v>
      </c>
      <c r="B16" s="33" t="s">
        <v>236</v>
      </c>
      <c r="C16" s="23">
        <v>42912</v>
      </c>
      <c r="D16" s="14">
        <v>1</v>
      </c>
      <c r="E16" s="28">
        <v>43976</v>
      </c>
      <c r="F16" s="14"/>
      <c r="G16" s="14"/>
      <c r="H16" s="9"/>
      <c r="I16" s="13">
        <v>16</v>
      </c>
      <c r="J16" s="46"/>
    </row>
    <row r="17" spans="1:10">
      <c r="A17" s="14">
        <v>13914</v>
      </c>
      <c r="B17" s="31" t="s">
        <v>119</v>
      </c>
      <c r="C17" s="23">
        <v>42919</v>
      </c>
      <c r="D17" s="14">
        <v>5000</v>
      </c>
      <c r="E17" s="17">
        <v>43682</v>
      </c>
      <c r="F17" s="14">
        <v>608</v>
      </c>
      <c r="G17" s="14">
        <v>13</v>
      </c>
      <c r="H17" s="9"/>
      <c r="I17" s="13">
        <v>111</v>
      </c>
      <c r="J17" s="17"/>
    </row>
    <row r="18" spans="1:10">
      <c r="A18" s="14">
        <v>13976</v>
      </c>
      <c r="B18" s="33" t="s">
        <v>133</v>
      </c>
      <c r="C18" s="23">
        <v>42951</v>
      </c>
      <c r="D18" s="14">
        <v>3200000</v>
      </c>
      <c r="E18" s="17">
        <v>43493</v>
      </c>
      <c r="F18" s="14">
        <v>589</v>
      </c>
      <c r="G18" s="14">
        <v>84</v>
      </c>
      <c r="H18" s="75"/>
      <c r="I18" s="18"/>
      <c r="J18" s="56" t="s">
        <v>237</v>
      </c>
    </row>
    <row r="19" spans="1:10">
      <c r="A19" s="14">
        <v>14033</v>
      </c>
      <c r="B19" s="33" t="s">
        <v>0</v>
      </c>
      <c r="C19" s="23">
        <v>42975</v>
      </c>
      <c r="D19" s="14">
        <v>14005</v>
      </c>
      <c r="E19" s="17">
        <v>43566</v>
      </c>
      <c r="F19" s="14">
        <v>597</v>
      </c>
      <c r="G19" s="14">
        <v>28</v>
      </c>
      <c r="H19" s="9">
        <v>165.92</v>
      </c>
      <c r="I19" s="66"/>
      <c r="J19" s="17"/>
    </row>
    <row r="20" spans="1:10">
      <c r="A20" s="14">
        <v>14138</v>
      </c>
      <c r="B20" s="33" t="s">
        <v>204</v>
      </c>
      <c r="C20" s="23">
        <v>43020</v>
      </c>
      <c r="D20" s="13">
        <v>1</v>
      </c>
      <c r="E20" s="17">
        <v>43676</v>
      </c>
      <c r="F20" s="14">
        <v>607</v>
      </c>
      <c r="G20" s="14">
        <v>80</v>
      </c>
      <c r="H20" s="8">
        <v>17.649999999999999</v>
      </c>
      <c r="I20" s="66"/>
      <c r="J20" s="17"/>
    </row>
    <row r="21" spans="1:10">
      <c r="A21" s="14">
        <v>14154</v>
      </c>
      <c r="B21" s="33" t="s">
        <v>204</v>
      </c>
      <c r="C21" s="23">
        <v>43026</v>
      </c>
      <c r="D21" s="13">
        <v>1</v>
      </c>
      <c r="E21" s="17">
        <v>44796</v>
      </c>
      <c r="F21" s="14">
        <v>658</v>
      </c>
      <c r="G21" s="14">
        <v>78</v>
      </c>
      <c r="H21" s="8">
        <v>27.6</v>
      </c>
      <c r="I21" s="66"/>
      <c r="J21" s="17"/>
    </row>
    <row r="22" spans="1:10">
      <c r="A22" s="14">
        <v>14188</v>
      </c>
      <c r="B22" s="33" t="s">
        <v>204</v>
      </c>
      <c r="C22" s="23">
        <v>43041</v>
      </c>
      <c r="D22" s="13">
        <v>1</v>
      </c>
      <c r="E22" s="17">
        <v>43622</v>
      </c>
      <c r="F22" s="14">
        <v>603</v>
      </c>
      <c r="G22" s="14">
        <v>42</v>
      </c>
      <c r="H22" s="8">
        <v>16.739999999999998</v>
      </c>
      <c r="I22" s="66"/>
      <c r="J22" s="17"/>
    </row>
    <row r="23" spans="1:10">
      <c r="A23" s="13">
        <v>14256</v>
      </c>
      <c r="B23" s="33" t="s">
        <v>15</v>
      </c>
      <c r="C23" s="23">
        <v>43089</v>
      </c>
      <c r="D23" s="14"/>
      <c r="E23" s="17">
        <v>43600</v>
      </c>
      <c r="F23" s="14">
        <v>601</v>
      </c>
      <c r="G23" s="14">
        <v>2</v>
      </c>
      <c r="H23" s="8">
        <v>3569.89</v>
      </c>
      <c r="I23" s="66"/>
      <c r="J23" s="17"/>
    </row>
    <row r="24" spans="1:10">
      <c r="A24" s="13">
        <v>14257</v>
      </c>
      <c r="B24" s="33" t="s">
        <v>15</v>
      </c>
      <c r="C24" s="23">
        <v>43089</v>
      </c>
      <c r="D24" s="14">
        <v>20000</v>
      </c>
      <c r="E24" s="17">
        <v>43600</v>
      </c>
      <c r="F24" s="14">
        <v>601</v>
      </c>
      <c r="G24" s="14">
        <v>3</v>
      </c>
      <c r="H24" s="8">
        <v>1654.82</v>
      </c>
      <c r="I24" s="66"/>
      <c r="J24" s="17"/>
    </row>
    <row r="25" spans="1:10">
      <c r="A25" s="14">
        <v>14265</v>
      </c>
      <c r="B25" s="33" t="s">
        <v>204</v>
      </c>
      <c r="C25" s="23">
        <v>43090</v>
      </c>
      <c r="D25" s="13">
        <v>1</v>
      </c>
      <c r="E25" s="17">
        <v>43648</v>
      </c>
      <c r="F25" s="14">
        <v>605</v>
      </c>
      <c r="G25" s="14">
        <v>78</v>
      </c>
      <c r="H25" s="8">
        <v>27.61</v>
      </c>
      <c r="I25" s="66"/>
      <c r="J25" s="17"/>
    </row>
    <row r="26" spans="1:10">
      <c r="A26" s="14"/>
      <c r="B26" s="33"/>
      <c r="C26" s="23"/>
      <c r="D26" s="14"/>
      <c r="E26" s="17"/>
      <c r="F26" s="14"/>
      <c r="G26" s="14"/>
      <c r="H26" s="8"/>
      <c r="I26" s="8"/>
      <c r="J26" s="17"/>
    </row>
    <row r="27" spans="1:10">
      <c r="A27" s="19" t="s">
        <v>1</v>
      </c>
      <c r="B27" s="35"/>
      <c r="C27" s="21"/>
      <c r="D27" s="29"/>
      <c r="E27" s="24"/>
      <c r="F27" s="29"/>
      <c r="G27" s="29"/>
      <c r="H27" s="2">
        <f>SUM(H2:H26)</f>
        <v>6298.3799999999992</v>
      </c>
      <c r="I27" s="2">
        <f>SUM(I2:I26)</f>
        <v>641</v>
      </c>
      <c r="J27" s="24"/>
    </row>
    <row r="28" spans="1:10">
      <c r="I28" s="62">
        <f>H27+I27</f>
        <v>6939.3799999999992</v>
      </c>
    </row>
    <row r="30" spans="1:10">
      <c r="A30" s="50"/>
    </row>
    <row r="31" spans="1:10">
      <c r="A31" s="74" t="s">
        <v>13</v>
      </c>
      <c r="B31" s="74"/>
    </row>
  </sheetData>
  <mergeCells count="1">
    <mergeCell ref="A31:B3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5"/>
  <sheetViews>
    <sheetView zoomScale="150" zoomScaleNormal="150" workbookViewId="0">
      <selection activeCell="I9" sqref="I9"/>
    </sheetView>
  </sheetViews>
  <sheetFormatPr defaultRowHeight="11.25"/>
  <cols>
    <col min="1" max="1" width="8.42578125" style="1" bestFit="1" customWidth="1"/>
    <col min="2" max="2" width="17.5703125" style="36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5.140625" style="10" bestFit="1" customWidth="1"/>
    <col min="8" max="8" width="10.28515625" style="10" bestFit="1" customWidth="1"/>
    <col min="9" max="9" width="10.7109375" style="10" bestFit="1" customWidth="1"/>
    <col min="10" max="10" width="36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>
      <c r="A3" s="14">
        <v>14357</v>
      </c>
      <c r="B3" s="33" t="s">
        <v>15</v>
      </c>
      <c r="C3" s="23">
        <v>43147</v>
      </c>
      <c r="D3" s="14">
        <v>26828</v>
      </c>
      <c r="E3" s="17">
        <v>44075</v>
      </c>
      <c r="F3" s="14">
        <v>628</v>
      </c>
      <c r="G3" s="14">
        <v>93</v>
      </c>
      <c r="H3" s="8"/>
      <c r="I3" s="8">
        <v>466</v>
      </c>
      <c r="J3" s="17"/>
    </row>
    <row r="4" spans="1:10">
      <c r="A4" s="14">
        <v>14417</v>
      </c>
      <c r="B4" s="33" t="s">
        <v>204</v>
      </c>
      <c r="C4" s="23">
        <v>43185</v>
      </c>
      <c r="D4" s="13">
        <v>1</v>
      </c>
      <c r="E4" s="17">
        <v>44594</v>
      </c>
      <c r="F4" s="14">
        <v>650</v>
      </c>
      <c r="G4" s="14">
        <v>25</v>
      </c>
      <c r="H4" s="8"/>
      <c r="I4" s="8">
        <v>16</v>
      </c>
      <c r="J4" s="17"/>
    </row>
    <row r="5" spans="1:10">
      <c r="A5" s="13">
        <v>14609</v>
      </c>
      <c r="B5" s="33" t="s">
        <v>0</v>
      </c>
      <c r="C5" s="23">
        <v>43292</v>
      </c>
      <c r="D5" s="14">
        <v>29250.16</v>
      </c>
      <c r="E5" s="17">
        <v>43832</v>
      </c>
      <c r="F5" s="14">
        <v>619</v>
      </c>
      <c r="G5" s="14">
        <v>22</v>
      </c>
      <c r="H5" s="8"/>
      <c r="I5" s="8">
        <v>499</v>
      </c>
      <c r="J5" s="17"/>
    </row>
    <row r="6" spans="1:10">
      <c r="A6" s="13">
        <v>14610</v>
      </c>
      <c r="B6" s="33" t="s">
        <v>0</v>
      </c>
      <c r="C6" s="23">
        <v>43292</v>
      </c>
      <c r="D6" s="14">
        <v>39250.160000000003</v>
      </c>
      <c r="E6" s="17">
        <v>43832</v>
      </c>
      <c r="F6" s="14">
        <v>619</v>
      </c>
      <c r="G6" s="14">
        <v>23</v>
      </c>
      <c r="H6" s="8"/>
      <c r="I6" s="8">
        <v>1999</v>
      </c>
      <c r="J6" s="17"/>
    </row>
    <row r="7" spans="1:10">
      <c r="A7" s="13">
        <v>14611</v>
      </c>
      <c r="B7" s="33" t="s">
        <v>0</v>
      </c>
      <c r="C7" s="23">
        <v>43292</v>
      </c>
      <c r="D7" s="14">
        <v>19625.080000000002</v>
      </c>
      <c r="E7" s="17">
        <v>43832</v>
      </c>
      <c r="F7" s="14">
        <v>619</v>
      </c>
      <c r="G7" s="14">
        <v>24</v>
      </c>
      <c r="H7" s="8"/>
      <c r="I7" s="8">
        <v>999</v>
      </c>
      <c r="J7" s="17"/>
    </row>
    <row r="8" spans="1:10">
      <c r="A8" s="13">
        <v>14613</v>
      </c>
      <c r="B8" s="33" t="s">
        <v>15</v>
      </c>
      <c r="C8" s="23">
        <v>43292</v>
      </c>
      <c r="D8" s="14">
        <v>39250.160000000003</v>
      </c>
      <c r="E8" s="17">
        <v>43837</v>
      </c>
      <c r="F8" s="14">
        <v>618</v>
      </c>
      <c r="G8" s="14">
        <v>39</v>
      </c>
      <c r="H8" s="8"/>
      <c r="I8" s="8">
        <v>1999</v>
      </c>
      <c r="J8" s="17"/>
    </row>
    <row r="9" spans="1:10">
      <c r="A9" s="13">
        <v>14855</v>
      </c>
      <c r="B9" s="33"/>
      <c r="C9" s="23">
        <v>43465</v>
      </c>
      <c r="D9" s="14"/>
      <c r="E9" s="17">
        <v>44321</v>
      </c>
      <c r="F9" s="14">
        <v>638</v>
      </c>
      <c r="G9" s="14">
        <v>40</v>
      </c>
      <c r="H9" s="8"/>
      <c r="I9" s="8"/>
      <c r="J9" s="17"/>
    </row>
    <row r="10" spans="1:10">
      <c r="A10" s="14"/>
      <c r="B10" s="33"/>
      <c r="C10" s="23"/>
      <c r="D10" s="14"/>
      <c r="E10" s="17"/>
      <c r="F10" s="14"/>
      <c r="G10" s="14"/>
      <c r="H10" s="8"/>
      <c r="I10" s="8"/>
      <c r="J10" s="17"/>
    </row>
    <row r="11" spans="1:10">
      <c r="A11" s="19" t="s">
        <v>1</v>
      </c>
      <c r="B11" s="35"/>
      <c r="C11" s="21"/>
      <c r="D11" s="29"/>
      <c r="E11" s="24"/>
      <c r="F11" s="29"/>
      <c r="G11" s="29"/>
      <c r="H11" s="2">
        <f>SUM(H2:H10)</f>
        <v>0</v>
      </c>
      <c r="I11" s="2">
        <f>SUM(I2:I10)</f>
        <v>5978</v>
      </c>
      <c r="J11" s="24"/>
    </row>
    <row r="12" spans="1:10">
      <c r="I12" s="62">
        <f>H11+I11</f>
        <v>5978</v>
      </c>
    </row>
    <row r="14" spans="1:10">
      <c r="A14" s="50"/>
    </row>
    <row r="15" spans="1:10">
      <c r="A15" s="74" t="s">
        <v>13</v>
      </c>
      <c r="B15" s="74"/>
    </row>
  </sheetData>
  <mergeCells count="1">
    <mergeCell ref="A15:B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9"/>
  <sheetViews>
    <sheetView zoomScale="150" zoomScaleNormal="150" workbookViewId="0">
      <pane ySplit="1" topLeftCell="A2" activePane="bottomLeft" state="frozen"/>
      <selection pane="bottomLeft" activeCell="C14" sqref="C14"/>
    </sheetView>
  </sheetViews>
  <sheetFormatPr defaultRowHeight="11.25"/>
  <cols>
    <col min="1" max="1" width="8.42578125" style="1" bestFit="1" customWidth="1"/>
    <col min="2" max="2" width="19.42578125" style="36" customWidth="1"/>
    <col min="3" max="3" width="8.7109375" style="10" bestFit="1" customWidth="1"/>
    <col min="4" max="4" width="5.7109375" style="10" bestFit="1" customWidth="1"/>
    <col min="5" max="5" width="9.7109375" style="10" bestFit="1" customWidth="1"/>
    <col min="6" max="6" width="8.140625" style="10" bestFit="1" customWidth="1"/>
    <col min="7" max="7" width="5.140625" style="10" bestFit="1" customWidth="1"/>
    <col min="8" max="8" width="10.28515625" style="10" bestFit="1" customWidth="1"/>
    <col min="9" max="9" width="15.28515625" style="10" customWidth="1"/>
    <col min="10" max="10" width="12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>
      <c r="A3" s="14">
        <v>15604</v>
      </c>
      <c r="B3" s="33" t="s">
        <v>204</v>
      </c>
      <c r="C3" s="23">
        <v>43812</v>
      </c>
      <c r="D3" s="14">
        <v>1</v>
      </c>
      <c r="E3" s="17">
        <v>44266</v>
      </c>
      <c r="F3" s="14">
        <v>636</v>
      </c>
      <c r="G3" s="14">
        <v>58</v>
      </c>
      <c r="H3" s="8">
        <v>17.149999999999999</v>
      </c>
      <c r="I3" s="64"/>
      <c r="J3" s="17"/>
    </row>
    <row r="4" spans="1:10">
      <c r="A4" s="14"/>
      <c r="B4" s="33"/>
      <c r="C4" s="23"/>
      <c r="D4" s="14"/>
      <c r="E4" s="17"/>
      <c r="F4" s="14"/>
      <c r="G4" s="14"/>
      <c r="H4" s="8"/>
      <c r="I4" s="8"/>
      <c r="J4" s="17"/>
    </row>
    <row r="5" spans="1:10">
      <c r="A5" s="19" t="s">
        <v>1</v>
      </c>
      <c r="B5" s="35"/>
      <c r="C5" s="21"/>
      <c r="D5" s="29"/>
      <c r="E5" s="24"/>
      <c r="F5" s="29"/>
      <c r="G5" s="29"/>
      <c r="H5" s="2">
        <f>SUM(H2:H4)</f>
        <v>17.149999999999999</v>
      </c>
      <c r="I5" s="2">
        <f>SUM(I2:I4)</f>
        <v>0</v>
      </c>
      <c r="J5" s="24"/>
    </row>
    <row r="6" spans="1:10">
      <c r="I6" s="62">
        <f>H5+I5</f>
        <v>17.149999999999999</v>
      </c>
    </row>
    <row r="8" spans="1:10">
      <c r="A8" s="47"/>
    </row>
    <row r="9" spans="1:10">
      <c r="A9" s="74" t="s">
        <v>13</v>
      </c>
      <c r="B9" s="74"/>
    </row>
  </sheetData>
  <autoFilter ref="B1:B11"/>
  <mergeCells count="1">
    <mergeCell ref="A9:B9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zoomScale="150" zoomScaleNormal="150" workbookViewId="0">
      <pane ySplit="1" topLeftCell="A2" activePane="bottomLeft" state="frozen"/>
      <selection pane="bottomLeft" activeCell="H36" sqref="H36"/>
    </sheetView>
  </sheetViews>
  <sheetFormatPr defaultRowHeight="11.25"/>
  <cols>
    <col min="1" max="1" width="8.42578125" style="1" bestFit="1" customWidth="1"/>
    <col min="2" max="2" width="26.85546875" style="36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6.140625" style="10" bestFit="1" customWidth="1"/>
    <col min="8" max="8" width="10.28515625" style="10" bestFit="1" customWidth="1"/>
    <col min="9" max="9" width="10.7109375" style="10" bestFit="1" customWidth="1"/>
    <col min="10" max="10" width="61.57031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2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2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2" s="7" customFormat="1">
      <c r="A3" s="13">
        <v>243</v>
      </c>
      <c r="B3" s="33" t="s">
        <v>204</v>
      </c>
      <c r="C3" s="22">
        <v>36167</v>
      </c>
      <c r="D3" s="13">
        <v>1</v>
      </c>
      <c r="E3" s="28"/>
      <c r="F3" s="13">
        <v>377</v>
      </c>
      <c r="G3" s="13">
        <v>42</v>
      </c>
      <c r="H3" s="9"/>
      <c r="I3" s="9">
        <v>17.77</v>
      </c>
      <c r="J3" s="20"/>
    </row>
    <row r="4" spans="1:12" s="7" customFormat="1">
      <c r="A4" s="13">
        <v>244</v>
      </c>
      <c r="B4" s="33" t="s">
        <v>204</v>
      </c>
      <c r="C4" s="22">
        <v>36167</v>
      </c>
      <c r="D4" s="13">
        <v>1</v>
      </c>
      <c r="E4" s="28"/>
      <c r="F4" s="13">
        <v>377</v>
      </c>
      <c r="G4" s="13">
        <v>54</v>
      </c>
      <c r="H4" s="9"/>
      <c r="I4" s="9">
        <v>17.77</v>
      </c>
      <c r="J4" s="20"/>
    </row>
    <row r="5" spans="1:12" s="6" customFormat="1">
      <c r="A5" s="13">
        <v>259</v>
      </c>
      <c r="B5" s="48" t="s">
        <v>0</v>
      </c>
      <c r="C5" s="23">
        <v>36188</v>
      </c>
      <c r="D5" s="14">
        <v>8804.11</v>
      </c>
      <c r="E5" s="39">
        <v>41458</v>
      </c>
      <c r="F5" s="14"/>
      <c r="G5" s="14"/>
      <c r="H5" s="27"/>
      <c r="I5" s="9">
        <v>95.55</v>
      </c>
      <c r="J5" s="17" t="s">
        <v>16</v>
      </c>
    </row>
    <row r="6" spans="1:12" s="6" customFormat="1">
      <c r="A6" s="13">
        <v>270</v>
      </c>
      <c r="B6" s="33" t="s">
        <v>0</v>
      </c>
      <c r="C6" s="23">
        <v>36207</v>
      </c>
      <c r="D6" s="14">
        <v>176.08</v>
      </c>
      <c r="E6" s="39">
        <v>41458</v>
      </c>
      <c r="F6" s="14"/>
      <c r="G6" s="14"/>
      <c r="H6" s="27"/>
      <c r="I6" s="9">
        <v>11.11</v>
      </c>
      <c r="J6" s="17" t="s">
        <v>17</v>
      </c>
    </row>
    <row r="7" spans="1:12" s="6" customFormat="1">
      <c r="A7" s="13">
        <v>271</v>
      </c>
      <c r="B7" s="33" t="s">
        <v>204</v>
      </c>
      <c r="C7" s="23">
        <v>36207</v>
      </c>
      <c r="D7" s="14">
        <v>1</v>
      </c>
      <c r="E7" s="28">
        <v>38884</v>
      </c>
      <c r="F7" s="14">
        <v>271</v>
      </c>
      <c r="G7" s="14">
        <v>96</v>
      </c>
      <c r="H7" s="27"/>
      <c r="I7" s="9">
        <v>17.77</v>
      </c>
      <c r="J7" s="17" t="s">
        <v>35</v>
      </c>
    </row>
    <row r="8" spans="1:12" s="7" customFormat="1">
      <c r="A8" s="13">
        <v>286</v>
      </c>
      <c r="B8" s="34" t="s">
        <v>133</v>
      </c>
      <c r="C8" s="22">
        <v>36218</v>
      </c>
      <c r="D8" s="18">
        <v>816586</v>
      </c>
      <c r="E8" s="20"/>
      <c r="F8" s="13">
        <v>389</v>
      </c>
      <c r="G8" s="13">
        <v>33</v>
      </c>
      <c r="H8" s="9"/>
      <c r="I8" s="65">
        <v>2080</v>
      </c>
      <c r="J8" s="20"/>
    </row>
    <row r="9" spans="1:12" s="7" customFormat="1">
      <c r="A9" s="13">
        <v>289</v>
      </c>
      <c r="B9" s="33" t="s">
        <v>204</v>
      </c>
      <c r="C9" s="22">
        <v>36221</v>
      </c>
      <c r="D9" s="13">
        <v>1</v>
      </c>
      <c r="E9" s="37">
        <v>43697</v>
      </c>
      <c r="F9" s="13">
        <v>609</v>
      </c>
      <c r="G9" s="13">
        <v>37</v>
      </c>
      <c r="H9" s="9">
        <v>24.89</v>
      </c>
      <c r="I9" s="63"/>
      <c r="J9" s="20"/>
    </row>
    <row r="10" spans="1:12" s="7" customFormat="1">
      <c r="A10" s="13">
        <v>315</v>
      </c>
      <c r="B10" s="31" t="s">
        <v>189</v>
      </c>
      <c r="C10" s="22">
        <v>36238</v>
      </c>
      <c r="D10" s="13">
        <v>7702.19</v>
      </c>
      <c r="E10" s="39">
        <v>41785</v>
      </c>
      <c r="F10" s="13">
        <v>542</v>
      </c>
      <c r="G10" s="13" t="s">
        <v>188</v>
      </c>
      <c r="H10" s="9"/>
      <c r="I10" s="9">
        <v>16.66</v>
      </c>
      <c r="J10" s="20"/>
    </row>
    <row r="11" spans="1:12" s="6" customFormat="1">
      <c r="A11" s="13">
        <v>328</v>
      </c>
      <c r="B11" s="33" t="s">
        <v>204</v>
      </c>
      <c r="C11" s="23">
        <v>36249</v>
      </c>
      <c r="D11" s="14">
        <v>1</v>
      </c>
      <c r="E11" s="37">
        <v>43530</v>
      </c>
      <c r="F11" s="14">
        <v>593</v>
      </c>
      <c r="G11" s="14">
        <v>99</v>
      </c>
      <c r="H11" s="8">
        <v>16.170000000000002</v>
      </c>
      <c r="I11" s="63"/>
      <c r="J11" s="8" t="s">
        <v>37</v>
      </c>
    </row>
    <row r="12" spans="1:12" s="7" customFormat="1">
      <c r="A12" s="13">
        <v>423</v>
      </c>
      <c r="B12" s="31" t="s">
        <v>3</v>
      </c>
      <c r="C12" s="22">
        <v>36282</v>
      </c>
      <c r="D12" s="13">
        <v>70432.87</v>
      </c>
      <c r="E12" s="28">
        <v>38868</v>
      </c>
      <c r="F12" s="13">
        <v>426</v>
      </c>
      <c r="G12" s="13">
        <v>14</v>
      </c>
      <c r="H12" s="27"/>
      <c r="I12" s="9">
        <v>1999.99</v>
      </c>
      <c r="J12" s="9" t="s">
        <v>137</v>
      </c>
    </row>
    <row r="13" spans="1:12" s="7" customFormat="1">
      <c r="A13" s="13">
        <v>440</v>
      </c>
      <c r="B13" s="33" t="s">
        <v>204</v>
      </c>
      <c r="C13" s="22">
        <v>36321</v>
      </c>
      <c r="D13" s="13">
        <v>1</v>
      </c>
      <c r="E13" s="28">
        <v>39773</v>
      </c>
      <c r="F13" s="13"/>
      <c r="G13" s="13"/>
      <c r="H13" s="27"/>
      <c r="I13" s="9">
        <v>16</v>
      </c>
      <c r="J13" s="9" t="s">
        <v>205</v>
      </c>
      <c r="L13" s="55" t="s">
        <v>206</v>
      </c>
    </row>
    <row r="14" spans="1:12" s="6" customFormat="1">
      <c r="A14" s="13">
        <v>500</v>
      </c>
      <c r="B14" s="34" t="s">
        <v>21</v>
      </c>
      <c r="C14" s="23">
        <v>36364</v>
      </c>
      <c r="D14" s="14">
        <v>1</v>
      </c>
      <c r="E14" s="28">
        <v>37824</v>
      </c>
      <c r="F14" s="14"/>
      <c r="G14" s="14"/>
      <c r="H14" s="27">
        <v>253.16</v>
      </c>
      <c r="I14" s="63"/>
      <c r="J14" s="17" t="s">
        <v>22</v>
      </c>
    </row>
    <row r="15" spans="1:12" s="6" customFormat="1">
      <c r="A15" s="13">
        <v>501</v>
      </c>
      <c r="B15" s="33" t="s">
        <v>0</v>
      </c>
      <c r="C15" s="23">
        <v>36364</v>
      </c>
      <c r="D15" s="14">
        <v>2641.23</v>
      </c>
      <c r="E15" s="28">
        <v>37824</v>
      </c>
      <c r="F15" s="14"/>
      <c r="G15" s="14"/>
      <c r="H15" s="27"/>
      <c r="I15" s="63"/>
      <c r="J15" s="17" t="s">
        <v>38</v>
      </c>
    </row>
    <row r="16" spans="1:12" s="6" customFormat="1">
      <c r="A16" s="13">
        <v>502</v>
      </c>
      <c r="B16" s="33" t="s">
        <v>15</v>
      </c>
      <c r="C16" s="23">
        <v>36367</v>
      </c>
      <c r="D16" s="14">
        <v>30982.17</v>
      </c>
      <c r="E16" s="28">
        <v>37824</v>
      </c>
      <c r="F16" s="14"/>
      <c r="G16" s="14"/>
      <c r="H16" s="27"/>
      <c r="I16" s="63"/>
      <c r="J16" s="17" t="s">
        <v>23</v>
      </c>
    </row>
    <row r="17" spans="1:12" s="6" customFormat="1">
      <c r="A17" s="13">
        <v>503</v>
      </c>
      <c r="B17" s="33" t="s">
        <v>39</v>
      </c>
      <c r="C17" s="23">
        <v>36368</v>
      </c>
      <c r="D17" s="14">
        <v>1</v>
      </c>
      <c r="E17" s="28">
        <v>37824</v>
      </c>
      <c r="F17" s="14"/>
      <c r="G17" s="14"/>
      <c r="H17" s="27"/>
      <c r="I17" s="63"/>
      <c r="J17" s="17" t="s">
        <v>40</v>
      </c>
    </row>
    <row r="18" spans="1:12" s="6" customFormat="1">
      <c r="A18" s="13">
        <v>504</v>
      </c>
      <c r="B18" s="34" t="s">
        <v>21</v>
      </c>
      <c r="C18" s="23">
        <v>36369</v>
      </c>
      <c r="D18" s="14">
        <v>1</v>
      </c>
      <c r="E18" s="28">
        <v>37824</v>
      </c>
      <c r="F18" s="14"/>
      <c r="G18" s="14"/>
      <c r="H18" s="27"/>
      <c r="I18" s="63"/>
      <c r="J18" s="17" t="s">
        <v>24</v>
      </c>
    </row>
    <row r="19" spans="1:12" s="6" customFormat="1">
      <c r="A19" s="13">
        <v>505</v>
      </c>
      <c r="B19" s="34" t="s">
        <v>21</v>
      </c>
      <c r="C19" s="23">
        <v>36369</v>
      </c>
      <c r="D19" s="14">
        <v>1</v>
      </c>
      <c r="E19" s="28">
        <v>37824</v>
      </c>
      <c r="F19" s="14"/>
      <c r="G19" s="14"/>
      <c r="H19" s="27"/>
      <c r="I19" s="63"/>
      <c r="J19" s="17" t="s">
        <v>25</v>
      </c>
    </row>
    <row r="20" spans="1:12" s="6" customFormat="1">
      <c r="A20" s="13">
        <v>506</v>
      </c>
      <c r="B20" s="33" t="s">
        <v>15</v>
      </c>
      <c r="C20" s="23">
        <v>36369</v>
      </c>
      <c r="D20" s="14">
        <v>59008.49</v>
      </c>
      <c r="E20" s="28">
        <v>37824</v>
      </c>
      <c r="F20" s="14"/>
      <c r="G20" s="14"/>
      <c r="H20" s="27"/>
      <c r="I20" s="63"/>
      <c r="J20" s="17" t="s">
        <v>26</v>
      </c>
    </row>
    <row r="21" spans="1:12" s="7" customFormat="1">
      <c r="A21" s="13">
        <v>516</v>
      </c>
      <c r="B21" s="33" t="s">
        <v>204</v>
      </c>
      <c r="C21" s="22">
        <v>36371</v>
      </c>
      <c r="D21" s="13">
        <v>1</v>
      </c>
      <c r="E21" s="37">
        <v>44062</v>
      </c>
      <c r="F21" s="13">
        <v>628</v>
      </c>
      <c r="G21" s="13">
        <v>19</v>
      </c>
      <c r="H21" s="9"/>
      <c r="I21" s="9">
        <v>15.55</v>
      </c>
      <c r="J21" s="20"/>
    </row>
    <row r="22" spans="1:12" s="7" customFormat="1">
      <c r="A22" s="13">
        <v>517</v>
      </c>
      <c r="B22" s="33" t="s">
        <v>204</v>
      </c>
      <c r="C22" s="22">
        <v>36371</v>
      </c>
      <c r="D22" s="13">
        <v>1</v>
      </c>
      <c r="E22" s="37">
        <v>44090</v>
      </c>
      <c r="F22" s="13"/>
      <c r="G22" s="13"/>
      <c r="H22" s="9">
        <v>17.649999999999999</v>
      </c>
      <c r="I22" s="63"/>
      <c r="J22" s="20"/>
    </row>
    <row r="23" spans="1:12" s="7" customFormat="1">
      <c r="A23" s="13">
        <v>530</v>
      </c>
      <c r="B23" s="31" t="s">
        <v>3</v>
      </c>
      <c r="C23" s="22">
        <v>36376</v>
      </c>
      <c r="D23" s="13">
        <v>1760.82</v>
      </c>
      <c r="E23" s="28">
        <v>39290</v>
      </c>
      <c r="F23" s="13">
        <v>448</v>
      </c>
      <c r="G23" s="13">
        <v>68</v>
      </c>
      <c r="H23" s="27"/>
      <c r="I23" s="9">
        <v>29.99</v>
      </c>
      <c r="J23" s="20" t="s">
        <v>134</v>
      </c>
    </row>
    <row r="24" spans="1:12" s="6" customFormat="1">
      <c r="A24" s="13">
        <v>531</v>
      </c>
      <c r="B24" s="32" t="s">
        <v>0</v>
      </c>
      <c r="C24" s="23">
        <v>36377</v>
      </c>
      <c r="D24" s="14">
        <v>11738.81</v>
      </c>
      <c r="E24" s="17">
        <v>37245</v>
      </c>
      <c r="F24" s="14">
        <v>364</v>
      </c>
      <c r="G24" s="14">
        <v>33</v>
      </c>
      <c r="H24" s="8">
        <v>93.47</v>
      </c>
      <c r="I24" s="63"/>
      <c r="J24" s="17"/>
    </row>
    <row r="25" spans="1:12" s="6" customFormat="1">
      <c r="A25" s="13">
        <v>533</v>
      </c>
      <c r="B25" s="33" t="s">
        <v>204</v>
      </c>
      <c r="C25" s="23">
        <v>36378</v>
      </c>
      <c r="D25" s="14">
        <v>1</v>
      </c>
      <c r="E25" s="28">
        <v>38937</v>
      </c>
      <c r="F25" s="14">
        <v>429</v>
      </c>
      <c r="G25" s="14">
        <v>93</v>
      </c>
      <c r="H25" s="8"/>
      <c r="I25" s="9">
        <v>17.77</v>
      </c>
      <c r="J25" s="17"/>
    </row>
    <row r="26" spans="1:12" s="6" customFormat="1">
      <c r="A26" s="13">
        <v>535</v>
      </c>
      <c r="B26" s="32" t="s">
        <v>0</v>
      </c>
      <c r="C26" s="23">
        <v>36378</v>
      </c>
      <c r="D26" s="14">
        <v>10558.33</v>
      </c>
      <c r="E26" s="37">
        <v>42713</v>
      </c>
      <c r="F26" s="14">
        <v>566</v>
      </c>
      <c r="G26" s="14">
        <v>51</v>
      </c>
      <c r="H26" s="27"/>
      <c r="I26" s="9">
        <v>188.88</v>
      </c>
      <c r="J26" s="17" t="s">
        <v>127</v>
      </c>
      <c r="L26" s="6">
        <v>340.75</v>
      </c>
    </row>
    <row r="27" spans="1:12" s="7" customFormat="1" ht="12" customHeight="1">
      <c r="A27" s="13">
        <v>536</v>
      </c>
      <c r="B27" s="32" t="s">
        <v>3</v>
      </c>
      <c r="C27" s="22">
        <v>36378</v>
      </c>
      <c r="D27" s="13">
        <v>7038.88</v>
      </c>
      <c r="E27" s="37">
        <v>42713</v>
      </c>
      <c r="F27" s="13">
        <v>566</v>
      </c>
      <c r="G27" s="13">
        <v>52</v>
      </c>
      <c r="H27" s="27"/>
      <c r="I27" s="9">
        <v>111.11</v>
      </c>
      <c r="J27" s="17" t="s">
        <v>128</v>
      </c>
      <c r="L27" s="6" t="e">
        <f>#REF!/L26</f>
        <v>#REF!</v>
      </c>
    </row>
    <row r="28" spans="1:12" s="7" customFormat="1" ht="12" customHeight="1">
      <c r="A28" s="13">
        <v>588</v>
      </c>
      <c r="B28" s="32" t="s">
        <v>0</v>
      </c>
      <c r="C28" s="22">
        <v>36397</v>
      </c>
      <c r="D28" s="13">
        <v>10564</v>
      </c>
      <c r="E28" s="37">
        <v>44067</v>
      </c>
      <c r="F28" s="13">
        <v>628</v>
      </c>
      <c r="G28" s="13">
        <v>50</v>
      </c>
      <c r="H28" s="9">
        <v>414.11</v>
      </c>
      <c r="I28" s="63"/>
      <c r="J28" s="20"/>
    </row>
    <row r="29" spans="1:12" s="7" customFormat="1" ht="12" customHeight="1">
      <c r="A29" s="13">
        <v>592</v>
      </c>
      <c r="B29" s="34" t="s">
        <v>21</v>
      </c>
      <c r="C29" s="22">
        <v>36398</v>
      </c>
      <c r="D29" s="13">
        <v>1</v>
      </c>
      <c r="E29" s="28">
        <v>39290</v>
      </c>
      <c r="F29" s="13"/>
      <c r="G29" s="13"/>
      <c r="H29" s="27"/>
      <c r="I29" s="9"/>
      <c r="J29" s="20" t="s">
        <v>135</v>
      </c>
    </row>
    <row r="30" spans="1:12" s="7" customFormat="1">
      <c r="A30" s="13">
        <v>601</v>
      </c>
      <c r="B30" s="31" t="s">
        <v>15</v>
      </c>
      <c r="C30" s="22">
        <v>36400</v>
      </c>
      <c r="D30" s="13">
        <v>586.94000000000005</v>
      </c>
      <c r="E30" s="20">
        <v>37021</v>
      </c>
      <c r="F30" s="13"/>
      <c r="G30" s="13"/>
      <c r="H30" s="27"/>
      <c r="I30" s="9">
        <v>28.88</v>
      </c>
      <c r="J30" s="20" t="s">
        <v>41</v>
      </c>
    </row>
    <row r="31" spans="1:12" s="7" customFormat="1">
      <c r="A31" s="13">
        <v>620</v>
      </c>
      <c r="B31" s="31" t="s">
        <v>15</v>
      </c>
      <c r="C31" s="22">
        <v>36405</v>
      </c>
      <c r="D31" s="13">
        <v>586.94000000000005</v>
      </c>
      <c r="E31" s="37">
        <v>43619</v>
      </c>
      <c r="F31" s="13">
        <v>603</v>
      </c>
      <c r="G31" s="13">
        <v>1</v>
      </c>
      <c r="H31" s="9">
        <v>28.93</v>
      </c>
      <c r="I31" s="63"/>
      <c r="J31" s="20"/>
    </row>
    <row r="32" spans="1:12" s="7" customFormat="1">
      <c r="A32" s="13">
        <v>635</v>
      </c>
      <c r="B32" s="31" t="s">
        <v>0</v>
      </c>
      <c r="C32" s="22">
        <v>36412</v>
      </c>
      <c r="D32" s="13">
        <v>997</v>
      </c>
      <c r="E32" s="37">
        <v>42907</v>
      </c>
      <c r="F32" s="13">
        <v>571</v>
      </c>
      <c r="G32" s="13">
        <v>24</v>
      </c>
      <c r="H32" s="9">
        <v>313.27</v>
      </c>
      <c r="I32" s="63"/>
      <c r="J32" s="20"/>
    </row>
    <row r="33" spans="1:10" s="7" customFormat="1">
      <c r="A33" s="13">
        <v>664</v>
      </c>
      <c r="B33" s="31" t="s">
        <v>210</v>
      </c>
      <c r="C33" s="22">
        <v>36424</v>
      </c>
      <c r="D33" s="13">
        <v>6382</v>
      </c>
      <c r="E33" s="37">
        <v>44074</v>
      </c>
      <c r="F33" s="13">
        <v>628</v>
      </c>
      <c r="G33" s="13">
        <v>81</v>
      </c>
      <c r="H33" s="27">
        <v>270</v>
      </c>
      <c r="I33" s="63"/>
      <c r="J33" s="20" t="s">
        <v>211</v>
      </c>
    </row>
    <row r="34" spans="1:10" s="7" customFormat="1">
      <c r="A34" s="13">
        <v>665</v>
      </c>
      <c r="B34" s="31" t="s">
        <v>214</v>
      </c>
      <c r="C34" s="22">
        <v>36424</v>
      </c>
      <c r="D34" s="13">
        <v>6382</v>
      </c>
      <c r="E34" s="37">
        <v>44075</v>
      </c>
      <c r="F34" s="13">
        <v>628</v>
      </c>
      <c r="G34" s="13">
        <v>87</v>
      </c>
      <c r="H34" s="27">
        <v>270</v>
      </c>
      <c r="I34" s="63"/>
      <c r="J34" s="20" t="s">
        <v>215</v>
      </c>
    </row>
    <row r="35" spans="1:10" s="7" customFormat="1">
      <c r="A35" s="13">
        <v>671</v>
      </c>
      <c r="B35" s="33" t="s">
        <v>204</v>
      </c>
      <c r="C35" s="22">
        <v>36426</v>
      </c>
      <c r="D35" s="13">
        <v>1</v>
      </c>
      <c r="E35" s="37">
        <v>44034</v>
      </c>
      <c r="F35" s="13">
        <v>626</v>
      </c>
      <c r="G35" s="13">
        <v>81</v>
      </c>
      <c r="H35" s="9">
        <v>17.64</v>
      </c>
      <c r="I35" s="63"/>
      <c r="J35" s="20"/>
    </row>
    <row r="36" spans="1:10" s="7" customFormat="1">
      <c r="A36" s="13">
        <v>688</v>
      </c>
      <c r="B36" s="31" t="s">
        <v>15</v>
      </c>
      <c r="C36" s="22">
        <v>36434</v>
      </c>
      <c r="D36" s="13">
        <v>2934.7</v>
      </c>
      <c r="E36" s="28">
        <v>39304</v>
      </c>
      <c r="F36" s="13">
        <v>449</v>
      </c>
      <c r="G36" s="13">
        <v>45</v>
      </c>
      <c r="H36" s="9"/>
      <c r="I36" s="9">
        <v>66.66</v>
      </c>
      <c r="J36" s="20"/>
    </row>
    <row r="37" spans="1:10" s="7" customFormat="1">
      <c r="A37" s="13">
        <v>700</v>
      </c>
      <c r="B37" s="31" t="s">
        <v>213</v>
      </c>
      <c r="C37" s="22"/>
      <c r="D37" s="13">
        <v>1</v>
      </c>
      <c r="E37" s="37">
        <v>44074</v>
      </c>
      <c r="F37" s="13">
        <v>628</v>
      </c>
      <c r="G37" s="13">
        <v>81</v>
      </c>
      <c r="H37" s="27"/>
      <c r="I37" s="9">
        <v>19.3</v>
      </c>
      <c r="J37" s="20" t="s">
        <v>212</v>
      </c>
    </row>
    <row r="38" spans="1:10" s="7" customFormat="1">
      <c r="A38" s="13">
        <v>701</v>
      </c>
      <c r="B38" s="31" t="s">
        <v>213</v>
      </c>
      <c r="C38" s="22"/>
      <c r="D38" s="13">
        <v>1</v>
      </c>
      <c r="E38" s="37">
        <v>44075</v>
      </c>
      <c r="F38" s="13">
        <v>628</v>
      </c>
      <c r="G38" s="13">
        <v>87</v>
      </c>
      <c r="H38" s="27"/>
      <c r="I38" s="9">
        <v>19.3</v>
      </c>
      <c r="J38" s="20" t="s">
        <v>216</v>
      </c>
    </row>
    <row r="39" spans="1:10" s="7" customFormat="1">
      <c r="A39" s="13">
        <v>717</v>
      </c>
      <c r="B39" s="31" t="s">
        <v>0</v>
      </c>
      <c r="C39" s="22">
        <v>36453</v>
      </c>
      <c r="D39" s="13">
        <v>1473.22</v>
      </c>
      <c r="E39" s="20"/>
      <c r="F39" s="13">
        <v>340</v>
      </c>
      <c r="G39" s="13">
        <v>85</v>
      </c>
      <c r="H39" s="9"/>
      <c r="I39" s="9">
        <v>28.88</v>
      </c>
      <c r="J39" s="20" t="s">
        <v>126</v>
      </c>
    </row>
    <row r="40" spans="1:10" s="7" customFormat="1">
      <c r="A40" s="13">
        <v>732</v>
      </c>
      <c r="B40" s="31" t="s">
        <v>15</v>
      </c>
      <c r="C40" s="22">
        <v>36462</v>
      </c>
      <c r="D40" s="13">
        <v>2101.41</v>
      </c>
      <c r="E40" s="28">
        <v>38328</v>
      </c>
      <c r="F40" s="13">
        <v>400</v>
      </c>
      <c r="G40" s="13">
        <v>20</v>
      </c>
      <c r="H40" s="27"/>
      <c r="I40" s="9">
        <v>33.33</v>
      </c>
      <c r="J40" s="20" t="s">
        <v>43</v>
      </c>
    </row>
    <row r="41" spans="1:10" s="7" customFormat="1">
      <c r="A41" s="13">
        <v>757</v>
      </c>
      <c r="B41" s="31" t="s">
        <v>3</v>
      </c>
      <c r="C41" s="22">
        <v>36489</v>
      </c>
      <c r="D41" s="13">
        <v>1467.35</v>
      </c>
      <c r="E41" s="28">
        <v>39154</v>
      </c>
      <c r="F41" s="13">
        <v>441</v>
      </c>
      <c r="G41" s="13">
        <v>61</v>
      </c>
      <c r="H41" s="9"/>
      <c r="I41" s="9">
        <v>27.77</v>
      </c>
      <c r="J41" s="20"/>
    </row>
    <row r="42" spans="1:10" s="7" customFormat="1">
      <c r="A42" s="13">
        <v>793</v>
      </c>
      <c r="B42" s="33" t="s">
        <v>204</v>
      </c>
      <c r="C42" s="22">
        <v>36514</v>
      </c>
      <c r="D42" s="13">
        <v>1</v>
      </c>
      <c r="E42" s="37">
        <v>43685</v>
      </c>
      <c r="F42" s="13">
        <v>608</v>
      </c>
      <c r="G42" s="13">
        <v>88</v>
      </c>
      <c r="H42" s="27"/>
      <c r="I42" s="9">
        <v>22.22</v>
      </c>
      <c r="J42" s="20" t="s">
        <v>44</v>
      </c>
    </row>
    <row r="43" spans="1:10" s="7" customFormat="1">
      <c r="A43" s="13">
        <v>811</v>
      </c>
      <c r="B43" s="31" t="s">
        <v>15</v>
      </c>
      <c r="C43" s="22">
        <v>36524</v>
      </c>
      <c r="D43" s="13">
        <v>929.79</v>
      </c>
      <c r="E43" s="20"/>
      <c r="F43" s="13">
        <v>373</v>
      </c>
      <c r="G43" s="13">
        <v>68</v>
      </c>
      <c r="H43" s="9"/>
      <c r="I43" s="9">
        <v>99.99</v>
      </c>
      <c r="J43" s="20"/>
    </row>
    <row r="44" spans="1:10" s="7" customFormat="1">
      <c r="A44" s="13">
        <v>812</v>
      </c>
      <c r="B44" s="31" t="s">
        <v>15</v>
      </c>
      <c r="C44" s="22">
        <v>36525</v>
      </c>
      <c r="D44" s="13">
        <v>929.79</v>
      </c>
      <c r="E44" s="20"/>
      <c r="F44" s="13">
        <v>373</v>
      </c>
      <c r="G44" s="13">
        <v>69</v>
      </c>
      <c r="H44" s="9"/>
      <c r="I44" s="9">
        <v>99.99</v>
      </c>
      <c r="J44" s="20"/>
    </row>
    <row r="45" spans="1:10">
      <c r="A45" s="14"/>
      <c r="B45" s="33"/>
      <c r="C45" s="23"/>
      <c r="D45" s="14"/>
      <c r="E45" s="17"/>
      <c r="F45" s="14"/>
      <c r="G45" s="14"/>
      <c r="H45" s="8"/>
      <c r="I45" s="8"/>
      <c r="J45" s="17"/>
    </row>
    <row r="46" spans="1:10">
      <c r="A46" s="19" t="s">
        <v>1</v>
      </c>
      <c r="B46" s="35"/>
      <c r="C46" s="21"/>
      <c r="D46" s="29"/>
      <c r="E46" s="24"/>
      <c r="F46" s="29"/>
      <c r="G46" s="29"/>
      <c r="H46" s="2">
        <f>SUM(H2:H45)</f>
        <v>1719.2900000000002</v>
      </c>
      <c r="I46" s="2">
        <f>SUM(I2:I45)</f>
        <v>5082.2400000000007</v>
      </c>
      <c r="J46" s="24"/>
    </row>
    <row r="47" spans="1:10">
      <c r="I47" s="62">
        <f>H46+I46</f>
        <v>6801.5300000000007</v>
      </c>
    </row>
    <row r="49" spans="1:2">
      <c r="A49" s="50"/>
    </row>
    <row r="50" spans="1:2">
      <c r="A50" s="74" t="s">
        <v>13</v>
      </c>
      <c r="B50" s="74"/>
    </row>
  </sheetData>
  <mergeCells count="1">
    <mergeCell ref="A50:B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zoomScale="150" zoomScaleNormal="150" workbookViewId="0">
      <pane ySplit="1" topLeftCell="A2" activePane="bottomLeft" state="frozen"/>
      <selection pane="bottomLeft" activeCell="B11" sqref="B11"/>
    </sheetView>
  </sheetViews>
  <sheetFormatPr defaultRowHeight="11.25"/>
  <cols>
    <col min="1" max="1" width="8.42578125" style="1" bestFit="1" customWidth="1"/>
    <col min="2" max="2" width="22.285156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7.28515625" style="10" bestFit="1" customWidth="1"/>
    <col min="7" max="7" width="10.7109375" style="10" bestFit="1" customWidth="1"/>
    <col min="8" max="8" width="10.28515625" style="10" bestFit="1" customWidth="1"/>
    <col min="9" max="9" width="10.7109375" style="10" bestFit="1" customWidth="1"/>
    <col min="10" max="10" width="66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3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3" s="6" customFormat="1">
      <c r="A2" s="14"/>
      <c r="B2" s="33"/>
      <c r="C2" s="23"/>
      <c r="D2" s="14"/>
      <c r="E2" s="17"/>
      <c r="F2" s="14"/>
      <c r="G2" s="14"/>
      <c r="H2" s="8"/>
      <c r="I2" s="8">
        <v>17.77</v>
      </c>
      <c r="J2" s="17"/>
    </row>
    <row r="3" spans="1:13" s="7" customFormat="1">
      <c r="A3" s="13">
        <v>821</v>
      </c>
      <c r="B3" s="33" t="s">
        <v>204</v>
      </c>
      <c r="C3" s="22">
        <v>36530</v>
      </c>
      <c r="D3" s="13">
        <v>1</v>
      </c>
      <c r="E3" s="20">
        <v>37566</v>
      </c>
      <c r="F3" s="13">
        <v>372</v>
      </c>
      <c r="G3" s="13">
        <v>83</v>
      </c>
      <c r="H3" s="9"/>
      <c r="I3" s="9"/>
      <c r="J3" s="20"/>
    </row>
    <row r="4" spans="1:13" s="7" customFormat="1">
      <c r="A4" s="13">
        <v>823</v>
      </c>
      <c r="B4" s="31" t="s">
        <v>3</v>
      </c>
      <c r="C4" s="22">
        <v>36530</v>
      </c>
      <c r="D4" s="13">
        <v>2934.7</v>
      </c>
      <c r="E4" s="37">
        <v>42419</v>
      </c>
      <c r="F4" s="13">
        <v>557</v>
      </c>
      <c r="G4" s="13">
        <v>87</v>
      </c>
      <c r="H4" s="27">
        <v>174.7</v>
      </c>
      <c r="I4" s="63"/>
      <c r="J4" s="20" t="s">
        <v>27</v>
      </c>
    </row>
    <row r="5" spans="1:13" s="7" customFormat="1">
      <c r="A5" s="13">
        <v>834</v>
      </c>
      <c r="B5" s="33" t="s">
        <v>204</v>
      </c>
      <c r="C5" s="22">
        <v>36542</v>
      </c>
      <c r="D5" s="13">
        <v>1</v>
      </c>
      <c r="E5" s="28">
        <v>39380</v>
      </c>
      <c r="F5" s="13">
        <v>453</v>
      </c>
      <c r="G5" s="13">
        <v>51</v>
      </c>
      <c r="H5" s="27"/>
      <c r="I5" s="9">
        <v>17.77</v>
      </c>
      <c r="J5" s="20" t="s">
        <v>175</v>
      </c>
    </row>
    <row r="6" spans="1:13" s="7" customFormat="1">
      <c r="A6" s="13">
        <v>897</v>
      </c>
      <c r="B6" s="33" t="s">
        <v>15</v>
      </c>
      <c r="C6" s="22">
        <v>36602</v>
      </c>
      <c r="D6" s="13">
        <v>646.73</v>
      </c>
      <c r="E6" s="37">
        <v>42853</v>
      </c>
      <c r="F6" s="13">
        <v>573</v>
      </c>
      <c r="G6" s="13">
        <v>14</v>
      </c>
      <c r="H6" s="9"/>
      <c r="I6" s="9">
        <v>22.22</v>
      </c>
      <c r="J6" s="20"/>
    </row>
    <row r="7" spans="1:13" s="7" customFormat="1">
      <c r="A7" s="13">
        <v>945</v>
      </c>
      <c r="B7" s="31" t="s">
        <v>129</v>
      </c>
      <c r="C7" s="22">
        <v>36641</v>
      </c>
      <c r="D7" s="13">
        <v>1</v>
      </c>
      <c r="E7" s="37">
        <v>42419</v>
      </c>
      <c r="F7" s="13"/>
      <c r="G7" s="13"/>
      <c r="H7" s="27"/>
      <c r="I7" s="9">
        <v>17.77</v>
      </c>
      <c r="J7" s="20" t="s">
        <v>28</v>
      </c>
    </row>
    <row r="8" spans="1:13" s="7" customFormat="1">
      <c r="A8" s="13">
        <v>955</v>
      </c>
      <c r="B8" s="31" t="s">
        <v>207</v>
      </c>
      <c r="C8" s="22">
        <v>36648</v>
      </c>
      <c r="D8" s="13">
        <v>9244.31</v>
      </c>
      <c r="E8" s="20">
        <v>38166</v>
      </c>
      <c r="F8" s="13">
        <v>542</v>
      </c>
      <c r="G8" s="13">
        <v>95</v>
      </c>
      <c r="H8" s="9"/>
      <c r="I8" s="9">
        <v>166.66</v>
      </c>
      <c r="J8" s="20"/>
      <c r="L8" s="55" t="s">
        <v>206</v>
      </c>
      <c r="M8" s="7" t="s">
        <v>209</v>
      </c>
    </row>
    <row r="9" spans="1:13" s="7" customFormat="1">
      <c r="A9" s="13">
        <v>960</v>
      </c>
      <c r="B9" s="31" t="s">
        <v>33</v>
      </c>
      <c r="C9" s="22">
        <v>36649</v>
      </c>
      <c r="D9" s="13">
        <v>22748.639999999999</v>
      </c>
      <c r="E9" s="37">
        <v>43809</v>
      </c>
      <c r="F9" s="13">
        <v>617</v>
      </c>
      <c r="G9" s="13">
        <v>43</v>
      </c>
      <c r="H9" s="9">
        <v>235.4</v>
      </c>
      <c r="I9" s="63"/>
      <c r="J9" s="20"/>
    </row>
    <row r="10" spans="1:13" s="7" customFormat="1">
      <c r="A10" s="13">
        <v>969</v>
      </c>
      <c r="B10" s="31" t="s">
        <v>3</v>
      </c>
      <c r="C10" s="22">
        <v>36656</v>
      </c>
      <c r="D10" s="13">
        <v>33853</v>
      </c>
      <c r="E10" s="37">
        <v>43627</v>
      </c>
      <c r="F10" s="13">
        <v>603</v>
      </c>
      <c r="G10" s="13">
        <v>71</v>
      </c>
      <c r="H10" s="9">
        <v>441.74</v>
      </c>
      <c r="I10" s="63"/>
      <c r="J10" s="20"/>
    </row>
    <row r="11" spans="1:13" s="7" customFormat="1">
      <c r="A11" s="13">
        <v>983</v>
      </c>
      <c r="B11" s="31" t="s">
        <v>3</v>
      </c>
      <c r="C11" s="22">
        <v>36665</v>
      </c>
      <c r="D11" s="13">
        <v>57565.71</v>
      </c>
      <c r="E11" s="37">
        <v>40211</v>
      </c>
      <c r="F11" s="13">
        <v>491</v>
      </c>
      <c r="G11" s="13">
        <v>72</v>
      </c>
      <c r="H11" s="27"/>
      <c r="I11" s="9">
        <v>1111.1099999999999</v>
      </c>
      <c r="J11" s="20" t="s">
        <v>136</v>
      </c>
    </row>
    <row r="12" spans="1:13" s="7" customFormat="1">
      <c r="A12" s="13">
        <v>984</v>
      </c>
      <c r="B12" s="31" t="s">
        <v>3</v>
      </c>
      <c r="C12" s="22">
        <v>36665</v>
      </c>
      <c r="D12" s="13">
        <v>62045.49</v>
      </c>
      <c r="E12" s="20">
        <v>38328</v>
      </c>
      <c r="F12" s="13">
        <v>400</v>
      </c>
      <c r="G12" s="13">
        <v>21</v>
      </c>
      <c r="H12" s="27"/>
      <c r="I12" s="9">
        <v>1666.66</v>
      </c>
      <c r="J12" s="20" t="s">
        <v>45</v>
      </c>
    </row>
    <row r="13" spans="1:13" s="7" customFormat="1">
      <c r="A13" s="13">
        <v>994</v>
      </c>
      <c r="B13" s="31" t="s">
        <v>3</v>
      </c>
      <c r="C13" s="22">
        <v>36672</v>
      </c>
      <c r="D13" s="13">
        <v>1213</v>
      </c>
      <c r="E13" s="37">
        <v>43815</v>
      </c>
      <c r="F13" s="13">
        <v>617</v>
      </c>
      <c r="G13" s="13">
        <v>94</v>
      </c>
      <c r="H13" s="9">
        <v>78.69</v>
      </c>
      <c r="I13" s="63"/>
      <c r="J13" s="20"/>
      <c r="L13" s="1"/>
    </row>
    <row r="14" spans="1:13" s="7" customFormat="1">
      <c r="A14" s="13">
        <v>995</v>
      </c>
      <c r="B14" s="31" t="s">
        <v>3</v>
      </c>
      <c r="C14" s="22">
        <v>36672</v>
      </c>
      <c r="D14" s="13">
        <v>2227</v>
      </c>
      <c r="E14" s="37">
        <v>43815</v>
      </c>
      <c r="F14" s="13">
        <v>617</v>
      </c>
      <c r="G14" s="13">
        <v>95</v>
      </c>
      <c r="H14" s="9">
        <v>142.06</v>
      </c>
      <c r="I14" s="63"/>
      <c r="J14" s="20"/>
      <c r="L14" s="6"/>
    </row>
    <row r="15" spans="1:13" s="7" customFormat="1">
      <c r="A15" s="13">
        <v>996</v>
      </c>
      <c r="B15" s="31" t="s">
        <v>0</v>
      </c>
      <c r="C15" s="22">
        <v>36672</v>
      </c>
      <c r="D15" s="13">
        <v>1820</v>
      </c>
      <c r="E15" s="37">
        <v>43815</v>
      </c>
      <c r="F15" s="13">
        <v>617</v>
      </c>
      <c r="G15" s="13">
        <v>96</v>
      </c>
      <c r="H15" s="9">
        <v>101.91</v>
      </c>
      <c r="I15" s="63"/>
      <c r="J15" s="20"/>
      <c r="L15" s="6"/>
    </row>
    <row r="16" spans="1:13" s="7" customFormat="1">
      <c r="A16" s="13">
        <v>997</v>
      </c>
      <c r="B16" s="31" t="s">
        <v>0</v>
      </c>
      <c r="C16" s="22">
        <v>36672</v>
      </c>
      <c r="D16" s="13">
        <v>3340</v>
      </c>
      <c r="E16" s="37">
        <v>43815</v>
      </c>
      <c r="F16" s="13">
        <v>617</v>
      </c>
      <c r="G16" s="13">
        <v>97</v>
      </c>
      <c r="H16" s="9">
        <v>195.64</v>
      </c>
      <c r="I16" s="63"/>
      <c r="J16" s="20"/>
    </row>
    <row r="17" spans="1:11" s="7" customFormat="1">
      <c r="A17" s="13">
        <v>1022</v>
      </c>
      <c r="B17" s="31" t="s">
        <v>0</v>
      </c>
      <c r="C17" s="22">
        <v>36692</v>
      </c>
      <c r="D17" s="13">
        <v>9537.7800000000007</v>
      </c>
      <c r="E17" s="37">
        <v>43602</v>
      </c>
      <c r="F17" s="13">
        <v>601</v>
      </c>
      <c r="G17" s="13">
        <v>16</v>
      </c>
      <c r="H17" s="9">
        <v>393.89</v>
      </c>
      <c r="I17" s="63"/>
      <c r="J17" s="20"/>
    </row>
    <row r="18" spans="1:11" s="7" customFormat="1">
      <c r="A18" s="13">
        <v>1044</v>
      </c>
      <c r="B18" s="31" t="s">
        <v>3</v>
      </c>
      <c r="C18" s="22">
        <v>36707</v>
      </c>
      <c r="D18" s="13">
        <v>18870.14</v>
      </c>
      <c r="E18" s="37">
        <v>43496</v>
      </c>
      <c r="F18" s="13">
        <v>590</v>
      </c>
      <c r="G18" s="13" t="s">
        <v>46</v>
      </c>
      <c r="H18" s="9"/>
      <c r="I18" s="9">
        <v>777.77</v>
      </c>
      <c r="J18" s="20"/>
    </row>
    <row r="19" spans="1:11" s="7" customFormat="1">
      <c r="A19" s="13">
        <v>1045</v>
      </c>
      <c r="B19" s="31" t="s">
        <v>3</v>
      </c>
      <c r="C19" s="22">
        <v>36707</v>
      </c>
      <c r="D19" s="13">
        <v>32004.63</v>
      </c>
      <c r="E19" s="37">
        <v>43496</v>
      </c>
      <c r="F19" s="13">
        <v>590</v>
      </c>
      <c r="G19" s="13">
        <v>31</v>
      </c>
      <c r="H19" s="9"/>
      <c r="I19" s="9">
        <v>1333.33</v>
      </c>
      <c r="J19" s="20"/>
    </row>
    <row r="20" spans="1:11" s="7" customFormat="1">
      <c r="A20" s="13">
        <v>1065</v>
      </c>
      <c r="B20" s="31" t="s">
        <v>217</v>
      </c>
      <c r="C20" s="22">
        <v>36721</v>
      </c>
      <c r="D20" s="13">
        <v>1</v>
      </c>
      <c r="E20" s="37">
        <v>43095</v>
      </c>
      <c r="F20" s="13">
        <v>576</v>
      </c>
      <c r="G20" s="13">
        <v>93</v>
      </c>
      <c r="H20" s="9">
        <v>17.649999999999999</v>
      </c>
      <c r="I20" s="63"/>
      <c r="J20" s="20"/>
    </row>
    <row r="21" spans="1:11" s="7" customFormat="1">
      <c r="A21" s="13">
        <v>1069</v>
      </c>
      <c r="B21" s="31" t="s">
        <v>204</v>
      </c>
      <c r="C21" s="22">
        <v>36729</v>
      </c>
      <c r="D21" s="13">
        <v>1</v>
      </c>
      <c r="E21" s="20">
        <v>38481</v>
      </c>
      <c r="F21" s="13"/>
      <c r="G21" s="13"/>
      <c r="H21" s="27"/>
      <c r="I21" s="9">
        <v>17.77</v>
      </c>
      <c r="J21" s="20" t="s">
        <v>172</v>
      </c>
    </row>
    <row r="22" spans="1:11" s="7" customFormat="1">
      <c r="A22" s="13">
        <v>1077</v>
      </c>
      <c r="B22" s="31" t="s">
        <v>0</v>
      </c>
      <c r="C22" s="22">
        <v>36729</v>
      </c>
      <c r="D22" s="13">
        <v>616</v>
      </c>
      <c r="E22" s="20">
        <v>38481</v>
      </c>
      <c r="F22" s="13"/>
      <c r="G22" s="13"/>
      <c r="H22" s="27"/>
      <c r="I22" s="9">
        <v>33.33</v>
      </c>
      <c r="J22" s="20" t="s">
        <v>171</v>
      </c>
    </row>
    <row r="23" spans="1:11" s="7" customFormat="1">
      <c r="A23" s="13">
        <v>1084</v>
      </c>
      <c r="B23" s="33" t="s">
        <v>204</v>
      </c>
      <c r="C23" s="22">
        <v>36732</v>
      </c>
      <c r="D23" s="13">
        <v>1</v>
      </c>
      <c r="E23" s="37">
        <v>43216</v>
      </c>
      <c r="F23" s="13">
        <v>580</v>
      </c>
      <c r="G23" s="13">
        <v>29</v>
      </c>
      <c r="H23" s="9">
        <v>17.64</v>
      </c>
      <c r="I23" s="63"/>
      <c r="J23" s="20" t="s">
        <v>208</v>
      </c>
    </row>
    <row r="24" spans="1:11" s="7" customFormat="1">
      <c r="A24" s="13">
        <v>1089</v>
      </c>
      <c r="B24" s="31" t="s">
        <v>15</v>
      </c>
      <c r="C24" s="22">
        <v>36734</v>
      </c>
      <c r="D24" s="13">
        <v>929.16</v>
      </c>
      <c r="E24" s="37">
        <v>44391</v>
      </c>
      <c r="F24" s="13">
        <v>641</v>
      </c>
      <c r="G24" s="13">
        <v>2</v>
      </c>
      <c r="H24" s="9">
        <v>89.83</v>
      </c>
      <c r="I24" s="63"/>
      <c r="J24" s="20"/>
    </row>
    <row r="25" spans="1:11" s="7" customFormat="1">
      <c r="A25" s="13">
        <v>1104</v>
      </c>
      <c r="B25" s="31" t="s">
        <v>204</v>
      </c>
      <c r="C25" s="22"/>
      <c r="D25" s="13">
        <v>1</v>
      </c>
      <c r="E25" s="28">
        <v>39381</v>
      </c>
      <c r="F25" s="13"/>
      <c r="G25" s="13"/>
      <c r="H25" s="27"/>
      <c r="I25" s="9">
        <v>17.77</v>
      </c>
      <c r="J25" s="20" t="s">
        <v>177</v>
      </c>
    </row>
    <row r="26" spans="1:11" s="7" customFormat="1">
      <c r="A26" s="13">
        <v>1117</v>
      </c>
      <c r="B26" s="31"/>
      <c r="C26" s="22">
        <v>36752</v>
      </c>
      <c r="D26" s="13"/>
      <c r="E26" s="37">
        <v>44299</v>
      </c>
      <c r="F26" s="13">
        <v>637</v>
      </c>
      <c r="G26" s="13">
        <v>73</v>
      </c>
      <c r="H26" s="9">
        <v>21.27</v>
      </c>
      <c r="I26" s="63"/>
      <c r="J26" s="20"/>
    </row>
    <row r="27" spans="1:11" s="7" customFormat="1">
      <c r="A27" s="13">
        <v>1138</v>
      </c>
      <c r="B27" s="31" t="s">
        <v>33</v>
      </c>
      <c r="C27" s="22">
        <v>36759</v>
      </c>
      <c r="D27" s="13">
        <v>3175.82</v>
      </c>
      <c r="E27" s="37">
        <v>43802</v>
      </c>
      <c r="F27" s="13">
        <v>617</v>
      </c>
      <c r="G27" s="13">
        <v>8</v>
      </c>
      <c r="H27" s="9">
        <v>57.3</v>
      </c>
      <c r="I27" s="63"/>
      <c r="J27" s="20" t="s">
        <v>48</v>
      </c>
    </row>
    <row r="28" spans="1:11" s="7" customFormat="1">
      <c r="A28" s="13">
        <v>1168</v>
      </c>
      <c r="B28" s="33" t="s">
        <v>204</v>
      </c>
      <c r="C28" s="22">
        <v>36766</v>
      </c>
      <c r="D28" s="13">
        <v>1</v>
      </c>
      <c r="E28" s="28">
        <v>38783</v>
      </c>
      <c r="F28" s="13">
        <v>421</v>
      </c>
      <c r="G28" s="13">
        <v>13</v>
      </c>
      <c r="H28" s="9"/>
      <c r="I28" s="9">
        <v>17.77</v>
      </c>
      <c r="J28" s="20"/>
    </row>
    <row r="29" spans="1:11" s="7" customFormat="1">
      <c r="A29" s="13">
        <v>1181</v>
      </c>
      <c r="B29" s="33" t="s">
        <v>204</v>
      </c>
      <c r="C29" s="22">
        <v>36771</v>
      </c>
      <c r="D29" s="13">
        <v>1</v>
      </c>
      <c r="E29" s="37">
        <v>43619</v>
      </c>
      <c r="F29" s="13">
        <v>605</v>
      </c>
      <c r="G29" s="13">
        <v>84</v>
      </c>
      <c r="H29" s="9">
        <v>16.739999999999998</v>
      </c>
      <c r="I29" s="63"/>
      <c r="J29" s="20"/>
    </row>
    <row r="30" spans="1:11" s="7" customFormat="1">
      <c r="A30" s="13">
        <v>1196</v>
      </c>
      <c r="B30" s="31" t="s">
        <v>15</v>
      </c>
      <c r="C30" s="22">
        <v>36780</v>
      </c>
      <c r="D30" s="13">
        <v>301.98</v>
      </c>
      <c r="E30" s="37">
        <v>43811</v>
      </c>
      <c r="F30" s="13">
        <v>617</v>
      </c>
      <c r="G30" s="13">
        <v>66</v>
      </c>
      <c r="H30" s="9">
        <v>24.57</v>
      </c>
      <c r="I30" s="63"/>
      <c r="J30" s="20"/>
      <c r="K30" s="7" t="s">
        <v>14</v>
      </c>
    </row>
    <row r="31" spans="1:11" s="7" customFormat="1">
      <c r="A31" s="13">
        <v>1238</v>
      </c>
      <c r="B31" s="33" t="s">
        <v>204</v>
      </c>
      <c r="C31" s="22">
        <v>36804</v>
      </c>
      <c r="D31" s="13">
        <v>1</v>
      </c>
      <c r="E31" s="28">
        <v>38783</v>
      </c>
      <c r="F31" s="13">
        <v>421</v>
      </c>
      <c r="G31" s="13">
        <v>14</v>
      </c>
      <c r="H31" s="9"/>
      <c r="I31" s="9">
        <v>17.77</v>
      </c>
      <c r="J31" s="20"/>
    </row>
    <row r="32" spans="1:11" s="7" customFormat="1">
      <c r="A32" s="13">
        <v>1262</v>
      </c>
      <c r="B32" s="33" t="s">
        <v>3</v>
      </c>
      <c r="C32" s="22">
        <v>36822</v>
      </c>
      <c r="D32" s="13">
        <v>36977.26</v>
      </c>
      <c r="E32" s="37">
        <v>43794</v>
      </c>
      <c r="F32" s="13">
        <v>616</v>
      </c>
      <c r="G32" s="13" t="s">
        <v>49</v>
      </c>
      <c r="H32" s="9"/>
      <c r="I32" s="9">
        <v>1666.66</v>
      </c>
      <c r="J32" s="20" t="s">
        <v>52</v>
      </c>
    </row>
    <row r="33" spans="1:10" s="7" customFormat="1">
      <c r="A33" s="13">
        <v>1263</v>
      </c>
      <c r="B33" s="33" t="s">
        <v>3</v>
      </c>
      <c r="C33" s="22">
        <v>36822</v>
      </c>
      <c r="D33" s="13">
        <v>162.13999999999999</v>
      </c>
      <c r="E33" s="37">
        <v>43803</v>
      </c>
      <c r="F33" s="13">
        <v>617</v>
      </c>
      <c r="G33" s="13">
        <v>13</v>
      </c>
      <c r="H33" s="9"/>
      <c r="I33" s="9">
        <v>11.11</v>
      </c>
      <c r="J33" s="20"/>
    </row>
    <row r="34" spans="1:10" s="7" customFormat="1">
      <c r="A34" s="13">
        <v>1266</v>
      </c>
      <c r="B34" s="33" t="s">
        <v>3</v>
      </c>
      <c r="C34" s="22">
        <v>36823</v>
      </c>
      <c r="D34" s="13">
        <v>2197.56</v>
      </c>
      <c r="E34" s="37">
        <v>43548</v>
      </c>
      <c r="F34" s="13">
        <v>598</v>
      </c>
      <c r="G34" s="13">
        <v>87</v>
      </c>
      <c r="H34" s="9">
        <v>56.8</v>
      </c>
      <c r="I34" s="63"/>
      <c r="J34" s="20"/>
    </row>
    <row r="35" spans="1:10" s="7" customFormat="1">
      <c r="A35" s="13">
        <v>1272</v>
      </c>
      <c r="B35" s="33" t="s">
        <v>15</v>
      </c>
      <c r="C35" s="22">
        <v>36826</v>
      </c>
      <c r="D35" s="13">
        <v>6309.61</v>
      </c>
      <c r="E35" s="28">
        <v>39666</v>
      </c>
      <c r="F35" s="13">
        <v>1068</v>
      </c>
      <c r="G35" s="13">
        <v>99</v>
      </c>
      <c r="H35" s="27"/>
      <c r="I35" s="9">
        <v>133.33000000000001</v>
      </c>
      <c r="J35" s="20" t="s">
        <v>190</v>
      </c>
    </row>
    <row r="36" spans="1:10" s="7" customFormat="1">
      <c r="A36" s="13">
        <v>1293</v>
      </c>
      <c r="B36" s="33" t="s">
        <v>15</v>
      </c>
      <c r="C36" s="22">
        <v>36839</v>
      </c>
      <c r="D36" s="13">
        <v>880.41</v>
      </c>
      <c r="E36" s="28">
        <v>40032</v>
      </c>
      <c r="F36" s="13">
        <v>484</v>
      </c>
      <c r="G36" s="13">
        <v>45</v>
      </c>
      <c r="H36" s="9"/>
      <c r="I36" s="9">
        <v>25.55</v>
      </c>
      <c r="J36" s="20" t="s">
        <v>191</v>
      </c>
    </row>
    <row r="37" spans="1:10" s="7" customFormat="1">
      <c r="A37" s="13">
        <v>1307</v>
      </c>
      <c r="B37" s="33" t="s">
        <v>3</v>
      </c>
      <c r="C37" s="22">
        <v>36847</v>
      </c>
      <c r="D37" s="13">
        <v>3697.73</v>
      </c>
      <c r="E37" s="37">
        <v>40972</v>
      </c>
      <c r="F37" s="13">
        <v>652</v>
      </c>
      <c r="G37" s="13">
        <v>8</v>
      </c>
      <c r="H37" s="9"/>
      <c r="I37" s="9">
        <v>133.33000000000001</v>
      </c>
      <c r="J37" s="20"/>
    </row>
    <row r="38" spans="1:10" s="7" customFormat="1">
      <c r="A38" s="13">
        <v>1330</v>
      </c>
      <c r="B38" s="31" t="s">
        <v>3</v>
      </c>
      <c r="C38" s="22">
        <v>36859</v>
      </c>
      <c r="D38" s="13">
        <v>3697.73</v>
      </c>
      <c r="E38" s="37">
        <v>43623</v>
      </c>
      <c r="F38" s="13">
        <v>603</v>
      </c>
      <c r="G38" s="13">
        <v>48</v>
      </c>
      <c r="H38" s="9">
        <v>74.81</v>
      </c>
      <c r="I38" s="63"/>
      <c r="J38" s="20"/>
    </row>
    <row r="39" spans="1:10" s="7" customFormat="1">
      <c r="A39" s="13">
        <v>1331</v>
      </c>
      <c r="B39" s="31" t="s">
        <v>3</v>
      </c>
      <c r="C39" s="22">
        <v>36859</v>
      </c>
      <c r="D39" s="13">
        <v>8070.22</v>
      </c>
      <c r="E39" s="37">
        <v>43579</v>
      </c>
      <c r="F39" s="13">
        <v>598</v>
      </c>
      <c r="G39" s="13">
        <v>88</v>
      </c>
      <c r="H39" s="9">
        <v>124.49</v>
      </c>
      <c r="I39" s="63"/>
      <c r="J39" s="20"/>
    </row>
    <row r="40" spans="1:10" s="7" customFormat="1">
      <c r="A40" s="13">
        <v>1377</v>
      </c>
      <c r="B40" s="31" t="s">
        <v>53</v>
      </c>
      <c r="C40" s="22">
        <v>36881</v>
      </c>
      <c r="D40" s="13">
        <v>12138.14</v>
      </c>
      <c r="E40" s="39">
        <v>40984</v>
      </c>
      <c r="F40" s="13">
        <v>520</v>
      </c>
      <c r="G40" s="13" t="s">
        <v>54</v>
      </c>
      <c r="H40" s="9">
        <v>239.08</v>
      </c>
      <c r="I40" s="63"/>
      <c r="J40" s="20"/>
    </row>
    <row r="41" spans="1:10" s="7" customFormat="1">
      <c r="A41" s="13">
        <v>1379</v>
      </c>
      <c r="B41" s="31" t="s">
        <v>55</v>
      </c>
      <c r="C41" s="22">
        <v>36886</v>
      </c>
      <c r="D41" s="13">
        <v>38876.94</v>
      </c>
      <c r="E41" s="39">
        <v>40829</v>
      </c>
      <c r="F41" s="13">
        <v>515</v>
      </c>
      <c r="G41" s="13" t="s">
        <v>57</v>
      </c>
      <c r="H41" s="9">
        <v>599.55999999999995</v>
      </c>
      <c r="I41" s="63"/>
      <c r="J41" s="20" t="s">
        <v>56</v>
      </c>
    </row>
    <row r="42" spans="1:10">
      <c r="A42" s="14"/>
      <c r="B42" s="33"/>
      <c r="C42" s="23"/>
      <c r="D42" s="14"/>
      <c r="E42" s="17"/>
      <c r="F42" s="14"/>
      <c r="G42" s="14"/>
      <c r="H42" s="8"/>
      <c r="I42" s="8"/>
      <c r="J42" s="17"/>
    </row>
    <row r="43" spans="1:10">
      <c r="A43" s="19" t="s">
        <v>1</v>
      </c>
      <c r="B43" s="35"/>
      <c r="C43" s="21"/>
      <c r="D43" s="29"/>
      <c r="E43" s="24"/>
      <c r="F43" s="29"/>
      <c r="G43" s="29"/>
      <c r="H43" s="2">
        <f>SUM(H2:H42)</f>
        <v>3103.7699999999995</v>
      </c>
      <c r="I43" s="2">
        <f>SUM(I2:I42)</f>
        <v>7205.4500000000007</v>
      </c>
      <c r="J43" s="24"/>
    </row>
    <row r="44" spans="1:10">
      <c r="I44" s="62">
        <f>H43+I43</f>
        <v>10309.220000000001</v>
      </c>
    </row>
    <row r="46" spans="1:10">
      <c r="A46" s="50"/>
    </row>
    <row r="47" spans="1:10">
      <c r="A47" s="74" t="s">
        <v>13</v>
      </c>
      <c r="B47" s="74"/>
    </row>
  </sheetData>
  <mergeCells count="1">
    <mergeCell ref="A47:B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zoomScale="150" zoomScaleNormal="150" workbookViewId="0">
      <pane ySplit="1" topLeftCell="A2" activePane="bottomLeft" state="frozen"/>
      <selection pane="bottomLeft" activeCell="B40" sqref="B40"/>
    </sheetView>
  </sheetViews>
  <sheetFormatPr defaultRowHeight="11.25"/>
  <cols>
    <col min="1" max="1" width="8.42578125" style="1" bestFit="1" customWidth="1"/>
    <col min="2" max="2" width="22.1406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7.28515625" style="10" bestFit="1" customWidth="1"/>
    <col min="7" max="7" width="8.42578125" style="10" bestFit="1" customWidth="1"/>
    <col min="8" max="8" width="9.42578125" style="10" bestFit="1" customWidth="1"/>
    <col min="9" max="9" width="10.7109375" style="72" bestFit="1" customWidth="1"/>
    <col min="10" max="10" width="60.710937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7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68"/>
      <c r="J2" s="17"/>
    </row>
    <row r="3" spans="1:10" s="7" customFormat="1">
      <c r="A3" s="13">
        <v>1386</v>
      </c>
      <c r="B3" s="31" t="s">
        <v>3</v>
      </c>
      <c r="C3" s="22">
        <v>36895</v>
      </c>
      <c r="D3" s="13">
        <v>18392</v>
      </c>
      <c r="E3" s="28">
        <v>39729</v>
      </c>
      <c r="F3" s="13">
        <v>472</v>
      </c>
      <c r="G3" s="13">
        <v>50</v>
      </c>
      <c r="H3" s="27"/>
      <c r="I3" s="69">
        <v>399.99</v>
      </c>
      <c r="J3" s="20" t="s">
        <v>58</v>
      </c>
    </row>
    <row r="4" spans="1:10" s="7" customFormat="1">
      <c r="A4" s="13">
        <v>1388</v>
      </c>
      <c r="B4" s="31" t="s">
        <v>3</v>
      </c>
      <c r="C4" s="22">
        <v>36896</v>
      </c>
      <c r="D4" s="13">
        <v>20028.759999999998</v>
      </c>
      <c r="E4" s="37">
        <v>44490</v>
      </c>
      <c r="F4" s="13">
        <v>645</v>
      </c>
      <c r="G4" s="13">
        <v>37</v>
      </c>
      <c r="H4" s="9">
        <v>489.82</v>
      </c>
      <c r="I4" s="70"/>
      <c r="J4" s="20"/>
    </row>
    <row r="5" spans="1:10" s="7" customFormat="1">
      <c r="A5" s="13">
        <v>1412</v>
      </c>
      <c r="B5" s="31" t="s">
        <v>3</v>
      </c>
      <c r="C5" s="22">
        <v>36916</v>
      </c>
      <c r="D5" s="13">
        <v>19343.16</v>
      </c>
      <c r="E5" s="37">
        <v>43809</v>
      </c>
      <c r="F5" s="13">
        <v>617</v>
      </c>
      <c r="G5" s="13">
        <v>42</v>
      </c>
      <c r="H5" s="9"/>
      <c r="I5" s="69">
        <v>888.88</v>
      </c>
      <c r="J5" s="20"/>
    </row>
    <row r="6" spans="1:10" s="7" customFormat="1">
      <c r="A6" s="13">
        <v>1417</v>
      </c>
      <c r="B6" s="31" t="s">
        <v>3</v>
      </c>
      <c r="C6" s="22">
        <v>36917</v>
      </c>
      <c r="D6" s="13">
        <v>805</v>
      </c>
      <c r="E6" s="37">
        <v>43648</v>
      </c>
      <c r="F6" s="13">
        <v>605</v>
      </c>
      <c r="G6" s="13">
        <v>73</v>
      </c>
      <c r="H6" s="9">
        <v>33.21</v>
      </c>
      <c r="I6" s="70"/>
      <c r="J6" s="20"/>
    </row>
    <row r="7" spans="1:10" s="7" customFormat="1">
      <c r="A7" s="13">
        <v>1419</v>
      </c>
      <c r="B7" s="31" t="s">
        <v>3</v>
      </c>
      <c r="C7" s="22">
        <v>36917</v>
      </c>
      <c r="D7" s="13">
        <v>12548</v>
      </c>
      <c r="E7" s="28">
        <v>38791</v>
      </c>
      <c r="F7" s="13"/>
      <c r="G7" s="13"/>
      <c r="H7" s="27"/>
      <c r="I7" s="69">
        <v>399.99</v>
      </c>
      <c r="J7" s="20" t="s">
        <v>148</v>
      </c>
    </row>
    <row r="8" spans="1:10" s="7" customFormat="1">
      <c r="A8" s="13">
        <v>1420</v>
      </c>
      <c r="B8" s="31" t="s">
        <v>3</v>
      </c>
      <c r="C8" s="22">
        <v>36917</v>
      </c>
      <c r="D8" s="13">
        <v>8704</v>
      </c>
      <c r="E8" s="28">
        <v>38786</v>
      </c>
      <c r="F8" s="13"/>
      <c r="G8" s="13"/>
      <c r="H8" s="27"/>
      <c r="I8" s="69">
        <v>299.99</v>
      </c>
      <c r="J8" s="20" t="s">
        <v>59</v>
      </c>
    </row>
    <row r="9" spans="1:10" s="7" customFormat="1">
      <c r="A9" s="13">
        <v>1429</v>
      </c>
      <c r="B9" s="33" t="s">
        <v>204</v>
      </c>
      <c r="C9" s="22">
        <v>36924</v>
      </c>
      <c r="D9" s="13">
        <v>1</v>
      </c>
      <c r="E9" s="37">
        <v>43846</v>
      </c>
      <c r="F9" s="13">
        <v>619</v>
      </c>
      <c r="G9" s="13">
        <v>93</v>
      </c>
      <c r="H9" s="9"/>
      <c r="I9" s="69">
        <v>16.66</v>
      </c>
      <c r="J9" s="20"/>
    </row>
    <row r="10" spans="1:10" s="7" customFormat="1">
      <c r="A10" s="13">
        <v>1430</v>
      </c>
      <c r="B10" s="31" t="s">
        <v>204</v>
      </c>
      <c r="C10" s="22">
        <v>36924</v>
      </c>
      <c r="D10" s="13">
        <v>1</v>
      </c>
      <c r="E10" s="37">
        <v>43846</v>
      </c>
      <c r="F10" s="13">
        <v>619</v>
      </c>
      <c r="G10" s="13">
        <v>94</v>
      </c>
      <c r="H10" s="9"/>
      <c r="I10" s="69">
        <v>16.66</v>
      </c>
      <c r="J10" s="20"/>
    </row>
    <row r="11" spans="1:10" s="7" customFormat="1">
      <c r="A11" s="13">
        <v>1434</v>
      </c>
      <c r="B11" s="31" t="s">
        <v>192</v>
      </c>
      <c r="C11" s="22">
        <v>36926</v>
      </c>
      <c r="D11" s="13">
        <v>31013.77</v>
      </c>
      <c r="E11" s="37">
        <v>44616</v>
      </c>
      <c r="F11" s="13">
        <v>651</v>
      </c>
      <c r="G11" s="13" t="s">
        <v>193</v>
      </c>
      <c r="H11" s="9">
        <v>505.11</v>
      </c>
      <c r="I11" s="70"/>
      <c r="J11" s="20"/>
    </row>
    <row r="12" spans="1:10" s="7" customFormat="1">
      <c r="A12" s="13">
        <v>1461</v>
      </c>
      <c r="B12" s="31" t="s">
        <v>194</v>
      </c>
      <c r="C12" s="22">
        <v>36946</v>
      </c>
      <c r="D12" s="13">
        <v>36739.599999999999</v>
      </c>
      <c r="E12" s="28"/>
      <c r="F12" s="13">
        <v>425</v>
      </c>
      <c r="G12" s="13">
        <v>69</v>
      </c>
      <c r="H12" s="9"/>
      <c r="I12" s="69">
        <v>555.54999999999995</v>
      </c>
      <c r="J12" s="20"/>
    </row>
    <row r="13" spans="1:10" s="7" customFormat="1">
      <c r="A13" s="13">
        <v>1469</v>
      </c>
      <c r="B13" s="31" t="s">
        <v>228</v>
      </c>
      <c r="C13" s="22">
        <v>36949</v>
      </c>
      <c r="D13" s="13">
        <v>63449</v>
      </c>
      <c r="E13" s="37">
        <v>43762</v>
      </c>
      <c r="F13" s="13">
        <v>614</v>
      </c>
      <c r="G13" s="13">
        <v>43747</v>
      </c>
      <c r="H13" s="9"/>
      <c r="I13" s="69">
        <v>2555.5500000000002</v>
      </c>
      <c r="J13" s="20"/>
    </row>
    <row r="14" spans="1:10" s="7" customFormat="1">
      <c r="A14" s="13">
        <v>1470</v>
      </c>
      <c r="B14" s="31" t="s">
        <v>0</v>
      </c>
      <c r="C14" s="22">
        <v>36949</v>
      </c>
      <c r="D14" s="13">
        <v>2129</v>
      </c>
      <c r="E14" s="37">
        <v>43762</v>
      </c>
      <c r="F14" s="13">
        <v>614</v>
      </c>
      <c r="G14" s="13">
        <v>11</v>
      </c>
      <c r="H14" s="9"/>
      <c r="I14" s="69">
        <v>57.77</v>
      </c>
      <c r="J14" s="20"/>
    </row>
    <row r="15" spans="1:10" s="7" customFormat="1">
      <c r="A15" s="13">
        <v>1472</v>
      </c>
      <c r="B15" s="31" t="s">
        <v>229</v>
      </c>
      <c r="C15" s="22">
        <v>36949</v>
      </c>
      <c r="D15" s="13">
        <v>18991</v>
      </c>
      <c r="E15" s="37">
        <v>43749</v>
      </c>
      <c r="F15" s="13">
        <v>612</v>
      </c>
      <c r="G15" s="13" t="s">
        <v>60</v>
      </c>
      <c r="H15" s="9"/>
      <c r="I15" s="69">
        <v>399.99</v>
      </c>
      <c r="J15" s="20"/>
    </row>
    <row r="16" spans="1:10" s="7" customFormat="1">
      <c r="A16" s="13">
        <v>1507</v>
      </c>
      <c r="B16" s="31" t="s">
        <v>3</v>
      </c>
      <c r="C16" s="22">
        <v>36977</v>
      </c>
      <c r="D16" s="13">
        <v>6749.82</v>
      </c>
      <c r="E16" s="37">
        <v>44322</v>
      </c>
      <c r="F16" s="13">
        <v>638</v>
      </c>
      <c r="G16" s="13">
        <v>45</v>
      </c>
      <c r="H16" s="27">
        <v>413.16</v>
      </c>
      <c r="I16" s="69"/>
      <c r="J16" s="20" t="s">
        <v>195</v>
      </c>
    </row>
    <row r="17" spans="1:12" s="7" customFormat="1">
      <c r="A17" s="13">
        <v>1527</v>
      </c>
      <c r="B17" s="31" t="s">
        <v>0</v>
      </c>
      <c r="C17" s="22">
        <v>36992</v>
      </c>
      <c r="D17" s="13">
        <v>26557.07</v>
      </c>
      <c r="E17" s="37">
        <v>44053</v>
      </c>
      <c r="F17" s="13">
        <v>627</v>
      </c>
      <c r="G17" s="13">
        <v>88</v>
      </c>
      <c r="H17" s="9">
        <v>436.74</v>
      </c>
      <c r="I17" s="70"/>
      <c r="J17" s="20" t="s">
        <v>61</v>
      </c>
      <c r="L17" s="6"/>
    </row>
    <row r="18" spans="1:12" s="7" customFormat="1">
      <c r="A18" s="13">
        <v>1531</v>
      </c>
      <c r="B18" s="31" t="s">
        <v>0</v>
      </c>
      <c r="C18" s="22">
        <v>36993</v>
      </c>
      <c r="D18" s="13">
        <v>1637</v>
      </c>
      <c r="E18" s="37">
        <v>43546</v>
      </c>
      <c r="F18" s="13"/>
      <c r="G18" s="13"/>
      <c r="H18" s="9">
        <v>106.52</v>
      </c>
      <c r="I18" s="70"/>
      <c r="J18" s="20"/>
    </row>
    <row r="19" spans="1:12" s="7" customFormat="1">
      <c r="A19" s="13">
        <v>1537</v>
      </c>
      <c r="B19" s="31" t="s">
        <v>15</v>
      </c>
      <c r="C19" s="22">
        <v>37000</v>
      </c>
      <c r="D19" s="13">
        <v>2934.7</v>
      </c>
      <c r="E19" s="37">
        <v>43546</v>
      </c>
      <c r="F19" s="13">
        <v>595</v>
      </c>
      <c r="G19" s="13">
        <v>48</v>
      </c>
      <c r="H19" s="9"/>
      <c r="I19" s="69">
        <v>155.55000000000001</v>
      </c>
      <c r="J19" s="20"/>
    </row>
    <row r="20" spans="1:12" s="7" customFormat="1">
      <c r="A20" s="13">
        <v>1551</v>
      </c>
      <c r="B20" s="31" t="s">
        <v>29</v>
      </c>
      <c r="C20" s="22">
        <v>37018</v>
      </c>
      <c r="D20" s="13">
        <v>1</v>
      </c>
      <c r="E20" s="28">
        <v>39316</v>
      </c>
      <c r="F20" s="13">
        <v>449</v>
      </c>
      <c r="G20" s="13">
        <v>93</v>
      </c>
      <c r="H20" s="9"/>
      <c r="I20" s="69">
        <v>14.44</v>
      </c>
      <c r="J20" s="20"/>
    </row>
    <row r="21" spans="1:12" s="7" customFormat="1">
      <c r="A21" s="13">
        <v>1558</v>
      </c>
      <c r="B21" s="33" t="s">
        <v>204</v>
      </c>
      <c r="C21" s="22">
        <v>37012</v>
      </c>
      <c r="D21" s="13">
        <v>1</v>
      </c>
      <c r="E21" s="28">
        <v>39037</v>
      </c>
      <c r="F21" s="13">
        <v>434</v>
      </c>
      <c r="G21" s="13">
        <v>96</v>
      </c>
      <c r="H21" s="9"/>
      <c r="I21" s="69">
        <v>17.77</v>
      </c>
      <c r="J21" s="20"/>
    </row>
    <row r="22" spans="1:12" s="7" customFormat="1">
      <c r="A22" s="13">
        <v>1579</v>
      </c>
      <c r="B22" s="31" t="s">
        <v>0</v>
      </c>
      <c r="C22" s="22">
        <v>37033</v>
      </c>
      <c r="D22" s="13">
        <v>4302</v>
      </c>
      <c r="E22" s="28">
        <v>39037</v>
      </c>
      <c r="F22" s="13">
        <v>434</v>
      </c>
      <c r="G22" s="13">
        <v>97</v>
      </c>
      <c r="H22" s="9"/>
      <c r="I22" s="69">
        <v>155.55000000000001</v>
      </c>
      <c r="J22" s="20"/>
    </row>
    <row r="23" spans="1:12" s="7" customFormat="1">
      <c r="A23" s="13">
        <v>1595</v>
      </c>
      <c r="B23" s="33" t="s">
        <v>204</v>
      </c>
      <c r="C23" s="22">
        <v>37050</v>
      </c>
      <c r="D23" s="13">
        <v>1</v>
      </c>
      <c r="E23" s="39">
        <v>40920</v>
      </c>
      <c r="F23" s="13">
        <v>518</v>
      </c>
      <c r="G23" s="13">
        <v>77</v>
      </c>
      <c r="H23" s="9">
        <v>17.88</v>
      </c>
      <c r="I23" s="70"/>
      <c r="J23" s="20"/>
    </row>
    <row r="24" spans="1:12" s="7" customFormat="1">
      <c r="A24" s="13">
        <v>1598</v>
      </c>
      <c r="B24" s="31" t="s">
        <v>0</v>
      </c>
      <c r="C24" s="22">
        <v>37050</v>
      </c>
      <c r="D24" s="13">
        <v>972</v>
      </c>
      <c r="E24" s="37">
        <v>43510</v>
      </c>
      <c r="F24" s="13">
        <v>591</v>
      </c>
      <c r="G24" s="13">
        <v>16</v>
      </c>
      <c r="H24" s="9">
        <v>40.200000000000003</v>
      </c>
      <c r="I24" s="70"/>
      <c r="J24" s="20"/>
    </row>
    <row r="25" spans="1:12" s="7" customFormat="1">
      <c r="A25" s="13">
        <v>1599</v>
      </c>
      <c r="B25" s="31" t="s">
        <v>0</v>
      </c>
      <c r="C25" s="22">
        <v>37050</v>
      </c>
      <c r="D25" s="13">
        <v>3632.19</v>
      </c>
      <c r="E25" s="37">
        <v>43524</v>
      </c>
      <c r="F25" s="13">
        <v>593</v>
      </c>
      <c r="G25" s="13">
        <v>22</v>
      </c>
      <c r="H25" s="9">
        <v>74.03</v>
      </c>
      <c r="I25" s="70"/>
      <c r="J25" s="20"/>
    </row>
    <row r="26" spans="1:12" s="7" customFormat="1">
      <c r="A26" s="13">
        <v>1602</v>
      </c>
      <c r="B26" s="31" t="s">
        <v>3</v>
      </c>
      <c r="C26" s="22">
        <v>37053</v>
      </c>
      <c r="D26" s="13">
        <v>61589.36</v>
      </c>
      <c r="E26" s="37">
        <v>42594</v>
      </c>
      <c r="F26" s="13">
        <v>562</v>
      </c>
      <c r="G26" s="13">
        <v>85</v>
      </c>
      <c r="H26" s="9"/>
      <c r="I26" s="69">
        <v>366.66</v>
      </c>
      <c r="J26" s="20" t="s">
        <v>63</v>
      </c>
    </row>
    <row r="27" spans="1:12" s="7" customFormat="1">
      <c r="A27" s="13">
        <v>1604</v>
      </c>
      <c r="B27" s="31" t="s">
        <v>62</v>
      </c>
      <c r="C27" s="22">
        <v>37053</v>
      </c>
      <c r="D27" s="13">
        <v>1</v>
      </c>
      <c r="E27" s="39">
        <v>41458</v>
      </c>
      <c r="F27" s="14"/>
      <c r="G27" s="14"/>
      <c r="H27" s="27"/>
      <c r="I27" s="69">
        <v>16.66</v>
      </c>
      <c r="J27" s="17" t="s">
        <v>18</v>
      </c>
    </row>
    <row r="28" spans="1:12" s="7" customFormat="1">
      <c r="A28" s="13">
        <v>1608</v>
      </c>
      <c r="B28" s="31" t="s">
        <v>87</v>
      </c>
      <c r="C28" s="22">
        <v>37055</v>
      </c>
      <c r="D28" s="13">
        <v>1</v>
      </c>
      <c r="E28" s="28">
        <v>39371</v>
      </c>
      <c r="F28" s="14">
        <v>452</v>
      </c>
      <c r="G28" s="14">
        <v>91</v>
      </c>
      <c r="H28" s="9"/>
      <c r="I28" s="69">
        <v>11.11</v>
      </c>
      <c r="J28" s="17"/>
    </row>
    <row r="29" spans="1:12" s="7" customFormat="1">
      <c r="A29" s="13">
        <v>1627</v>
      </c>
      <c r="B29" s="33" t="s">
        <v>204</v>
      </c>
      <c r="C29" s="22">
        <v>37078</v>
      </c>
      <c r="D29" s="13">
        <v>1</v>
      </c>
      <c r="E29" s="28">
        <v>39136</v>
      </c>
      <c r="F29" s="14">
        <v>440</v>
      </c>
      <c r="G29" s="14">
        <v>23</v>
      </c>
      <c r="H29" s="9"/>
      <c r="I29" s="69">
        <v>17.77</v>
      </c>
      <c r="J29" s="17"/>
    </row>
    <row r="30" spans="1:12" s="7" customFormat="1">
      <c r="A30" s="13">
        <v>1628</v>
      </c>
      <c r="B30" s="31" t="s">
        <v>0</v>
      </c>
      <c r="C30" s="22">
        <v>37078</v>
      </c>
      <c r="D30" s="13">
        <v>15480</v>
      </c>
      <c r="E30" s="28">
        <v>39136</v>
      </c>
      <c r="F30" s="14">
        <v>440</v>
      </c>
      <c r="G30" s="13">
        <v>24</v>
      </c>
      <c r="H30" s="9"/>
      <c r="I30" s="69">
        <v>355.55</v>
      </c>
      <c r="J30" s="20"/>
    </row>
    <row r="31" spans="1:12" s="7" customFormat="1">
      <c r="A31" s="13">
        <v>1663</v>
      </c>
      <c r="B31" s="31" t="s">
        <v>15</v>
      </c>
      <c r="C31" s="22">
        <v>37098</v>
      </c>
      <c r="D31" s="13">
        <v>23477.62</v>
      </c>
      <c r="E31" s="28">
        <v>39192</v>
      </c>
      <c r="F31" s="14">
        <v>442</v>
      </c>
      <c r="G31" s="14">
        <v>10</v>
      </c>
      <c r="H31" s="27"/>
      <c r="I31" s="69">
        <v>499.99</v>
      </c>
      <c r="J31" s="17" t="s">
        <v>64</v>
      </c>
      <c r="K31" s="7" t="s">
        <v>14</v>
      </c>
    </row>
    <row r="32" spans="1:12" s="7" customFormat="1">
      <c r="A32" s="13">
        <v>1666</v>
      </c>
      <c r="B32" s="31" t="s">
        <v>15</v>
      </c>
      <c r="C32" s="22">
        <v>37099</v>
      </c>
      <c r="D32" s="13">
        <v>5869.41</v>
      </c>
      <c r="E32" s="28"/>
      <c r="F32" s="13">
        <v>411</v>
      </c>
      <c r="G32" s="13">
        <v>81</v>
      </c>
      <c r="H32" s="9"/>
      <c r="I32" s="69">
        <v>133.33000000000001</v>
      </c>
      <c r="J32" s="20"/>
    </row>
    <row r="33" spans="1:10" s="7" customFormat="1">
      <c r="A33" s="13">
        <v>1668</v>
      </c>
      <c r="B33" s="31" t="s">
        <v>0</v>
      </c>
      <c r="C33" s="22">
        <v>37099</v>
      </c>
      <c r="D33" s="13">
        <v>3526.4</v>
      </c>
      <c r="E33" s="20">
        <v>38328</v>
      </c>
      <c r="F33" s="14">
        <v>400</v>
      </c>
      <c r="G33" s="14">
        <v>22</v>
      </c>
      <c r="H33" s="27"/>
      <c r="I33" s="69">
        <v>55.55</v>
      </c>
      <c r="J33" s="20" t="s">
        <v>42</v>
      </c>
    </row>
    <row r="34" spans="1:10" s="7" customFormat="1">
      <c r="A34" s="13">
        <v>1700</v>
      </c>
      <c r="B34" s="33" t="s">
        <v>204</v>
      </c>
      <c r="C34" s="22">
        <v>37117</v>
      </c>
      <c r="D34" s="13">
        <v>1</v>
      </c>
      <c r="E34" s="28">
        <v>39064</v>
      </c>
      <c r="F34" s="13">
        <v>436</v>
      </c>
      <c r="G34" s="13">
        <v>33</v>
      </c>
      <c r="H34" s="27"/>
      <c r="I34" s="69">
        <v>17.77</v>
      </c>
      <c r="J34" s="20" t="s">
        <v>138</v>
      </c>
    </row>
    <row r="35" spans="1:10" s="7" customFormat="1">
      <c r="A35" s="13">
        <v>1702</v>
      </c>
      <c r="B35" s="31" t="s">
        <v>15</v>
      </c>
      <c r="C35" s="22">
        <v>37117</v>
      </c>
      <c r="D35" s="13">
        <v>15847.4</v>
      </c>
      <c r="E35" s="28"/>
      <c r="F35" s="13">
        <v>402</v>
      </c>
      <c r="G35" s="13">
        <v>56</v>
      </c>
      <c r="H35" s="9"/>
      <c r="I35" s="69">
        <v>444.44</v>
      </c>
      <c r="J35" s="20"/>
    </row>
    <row r="36" spans="1:10" s="7" customFormat="1">
      <c r="A36" s="13">
        <v>1713</v>
      </c>
      <c r="B36" s="33" t="s">
        <v>204</v>
      </c>
      <c r="C36" s="22">
        <v>37120</v>
      </c>
      <c r="D36" s="13">
        <v>1</v>
      </c>
      <c r="E36" s="39">
        <v>40403</v>
      </c>
      <c r="F36" s="13">
        <v>500</v>
      </c>
      <c r="G36" s="13">
        <v>58</v>
      </c>
      <c r="H36" s="9">
        <v>9</v>
      </c>
      <c r="I36" s="70"/>
      <c r="J36" s="20"/>
    </row>
    <row r="37" spans="1:10" s="7" customFormat="1">
      <c r="A37" s="13">
        <v>1739</v>
      </c>
      <c r="B37" s="31" t="s">
        <v>0</v>
      </c>
      <c r="C37" s="22">
        <v>37127</v>
      </c>
      <c r="D37" s="13">
        <v>31768.16</v>
      </c>
      <c r="E37" s="20"/>
      <c r="F37" s="13">
        <v>415</v>
      </c>
      <c r="G37" s="13">
        <v>46</v>
      </c>
      <c r="H37" s="9"/>
      <c r="I37" s="69">
        <v>888.88</v>
      </c>
      <c r="J37" s="20"/>
    </row>
    <row r="38" spans="1:10" s="7" customFormat="1">
      <c r="A38" s="13">
        <v>1777</v>
      </c>
      <c r="B38" s="31" t="s">
        <v>3</v>
      </c>
      <c r="C38" s="22">
        <v>37153</v>
      </c>
      <c r="D38" s="13">
        <v>8166.15</v>
      </c>
      <c r="E38" s="28">
        <v>39150</v>
      </c>
      <c r="F38" s="13">
        <v>441</v>
      </c>
      <c r="G38" s="13">
        <v>38</v>
      </c>
      <c r="H38" s="27"/>
      <c r="I38" s="69">
        <v>144.44</v>
      </c>
      <c r="J38" s="20" t="s">
        <v>196</v>
      </c>
    </row>
    <row r="39" spans="1:10" s="7" customFormat="1">
      <c r="A39" s="13">
        <v>1778</v>
      </c>
      <c r="B39" s="31" t="s">
        <v>3</v>
      </c>
      <c r="C39" s="22">
        <v>37153</v>
      </c>
      <c r="D39" s="13">
        <v>6309.61</v>
      </c>
      <c r="E39" s="28">
        <v>39150</v>
      </c>
      <c r="F39" s="13">
        <v>441</v>
      </c>
      <c r="G39" s="13">
        <v>39</v>
      </c>
      <c r="H39" s="27"/>
      <c r="I39" s="69">
        <v>133.33000000000001</v>
      </c>
      <c r="J39" s="20" t="s">
        <v>197</v>
      </c>
    </row>
    <row r="40" spans="1:10" s="7" customFormat="1">
      <c r="A40" s="13">
        <v>1781</v>
      </c>
      <c r="B40" s="31" t="s">
        <v>15</v>
      </c>
      <c r="C40" s="22">
        <v>37153</v>
      </c>
      <c r="D40" s="13">
        <v>242</v>
      </c>
      <c r="E40" s="39">
        <v>40359</v>
      </c>
      <c r="F40" s="13">
        <v>498</v>
      </c>
      <c r="G40" s="13">
        <v>66</v>
      </c>
      <c r="H40" s="9"/>
      <c r="I40" s="69">
        <v>11.11</v>
      </c>
      <c r="J40" s="20"/>
    </row>
    <row r="41" spans="1:10" s="7" customFormat="1">
      <c r="A41" s="13">
        <v>1790</v>
      </c>
      <c r="B41" s="31" t="s">
        <v>15</v>
      </c>
      <c r="C41" s="22">
        <v>37155</v>
      </c>
      <c r="D41" s="13">
        <v>11445.34</v>
      </c>
      <c r="E41" s="37">
        <v>43621</v>
      </c>
      <c r="F41" s="13">
        <v>603</v>
      </c>
      <c r="G41" s="13">
        <v>17</v>
      </c>
      <c r="H41" s="9">
        <v>135.74</v>
      </c>
      <c r="I41" s="70"/>
      <c r="J41" s="20"/>
    </row>
    <row r="42" spans="1:10" s="7" customFormat="1">
      <c r="A42" s="13">
        <v>1808</v>
      </c>
      <c r="B42" s="31" t="s">
        <v>204</v>
      </c>
      <c r="C42" s="22">
        <v>37172</v>
      </c>
      <c r="D42" s="13">
        <v>1</v>
      </c>
      <c r="E42" s="28">
        <v>39381</v>
      </c>
      <c r="F42" s="13"/>
      <c r="G42" s="13"/>
      <c r="H42" s="27"/>
      <c r="I42" s="69">
        <v>17.77</v>
      </c>
      <c r="J42" s="20" t="s">
        <v>176</v>
      </c>
    </row>
    <row r="43" spans="1:10" s="7" customFormat="1">
      <c r="A43" s="13">
        <v>1810</v>
      </c>
      <c r="B43" s="33" t="s">
        <v>15</v>
      </c>
      <c r="C43" s="22">
        <v>37172</v>
      </c>
      <c r="D43" s="13">
        <v>24340</v>
      </c>
      <c r="E43" s="28">
        <v>39234</v>
      </c>
      <c r="F43" s="13">
        <v>570</v>
      </c>
      <c r="G43" s="13">
        <v>72</v>
      </c>
      <c r="H43" s="9"/>
      <c r="I43" s="69">
        <v>555.54999999999995</v>
      </c>
      <c r="J43" s="20"/>
    </row>
    <row r="44" spans="1:10" s="6" customFormat="1">
      <c r="A44" s="13">
        <v>1814</v>
      </c>
      <c r="B44" s="33" t="s">
        <v>15</v>
      </c>
      <c r="C44" s="23">
        <v>37174</v>
      </c>
      <c r="D44" s="14">
        <v>1135.2</v>
      </c>
      <c r="E44" s="39">
        <v>41458</v>
      </c>
      <c r="F44" s="14"/>
      <c r="G44" s="14"/>
      <c r="H44" s="27"/>
      <c r="I44" s="69">
        <v>44.44</v>
      </c>
      <c r="J44" s="17" t="s">
        <v>19</v>
      </c>
    </row>
    <row r="45" spans="1:10" s="7" customFormat="1">
      <c r="A45" s="13">
        <v>1834</v>
      </c>
      <c r="B45" s="33" t="s">
        <v>204</v>
      </c>
      <c r="C45" s="22">
        <v>37189</v>
      </c>
      <c r="D45" s="13">
        <v>1</v>
      </c>
      <c r="E45" s="37">
        <v>43648</v>
      </c>
      <c r="F45" s="13">
        <v>605</v>
      </c>
      <c r="G45" s="13">
        <v>74</v>
      </c>
      <c r="H45" s="9">
        <v>16.739999999999998</v>
      </c>
      <c r="I45" s="70"/>
      <c r="J45" s="20"/>
    </row>
    <row r="46" spans="1:10" s="7" customFormat="1">
      <c r="A46" s="13">
        <v>1850</v>
      </c>
      <c r="B46" s="33" t="s">
        <v>204</v>
      </c>
      <c r="C46" s="22">
        <v>37197</v>
      </c>
      <c r="D46" s="13">
        <v>1</v>
      </c>
      <c r="E46" s="20">
        <v>37754</v>
      </c>
      <c r="F46" s="13">
        <v>377</v>
      </c>
      <c r="G46" s="13">
        <v>77</v>
      </c>
      <c r="H46" s="9"/>
      <c r="I46" s="69">
        <v>17.77</v>
      </c>
      <c r="J46" s="20"/>
    </row>
    <row r="47" spans="1:10" s="7" customFormat="1">
      <c r="A47" s="13">
        <v>1865</v>
      </c>
      <c r="B47" s="33" t="s">
        <v>204</v>
      </c>
      <c r="C47" s="22">
        <v>37202</v>
      </c>
      <c r="D47" s="13">
        <v>1</v>
      </c>
      <c r="E47" s="28">
        <v>39127</v>
      </c>
      <c r="F47" s="13">
        <v>440</v>
      </c>
      <c r="G47" s="13">
        <v>1</v>
      </c>
      <c r="H47" s="9"/>
      <c r="I47" s="69">
        <v>17.77</v>
      </c>
      <c r="J47" s="20"/>
    </row>
    <row r="48" spans="1:10" s="7" customFormat="1">
      <c r="A48" s="13">
        <v>1915</v>
      </c>
      <c r="B48" s="31" t="s">
        <v>3</v>
      </c>
      <c r="C48" s="22">
        <v>37238</v>
      </c>
      <c r="D48" s="13">
        <v>65573</v>
      </c>
      <c r="E48" s="28">
        <v>39763</v>
      </c>
      <c r="F48" s="13">
        <v>2523</v>
      </c>
      <c r="G48" s="13">
        <v>416</v>
      </c>
      <c r="H48" s="9"/>
      <c r="I48" s="69">
        <v>1222.22</v>
      </c>
      <c r="J48" s="20" t="s">
        <v>113</v>
      </c>
    </row>
    <row r="49" spans="1:10" s="7" customFormat="1">
      <c r="A49" s="13">
        <v>1925</v>
      </c>
      <c r="B49" s="31" t="s">
        <v>15</v>
      </c>
      <c r="C49" s="22">
        <v>37240</v>
      </c>
      <c r="D49" s="13">
        <v>12032.28</v>
      </c>
      <c r="E49" s="37">
        <v>43621</v>
      </c>
      <c r="F49" s="13">
        <v>603</v>
      </c>
      <c r="G49" s="13">
        <v>19</v>
      </c>
      <c r="H49" s="9">
        <v>266.97000000000003</v>
      </c>
      <c r="I49" s="70"/>
      <c r="J49" s="20" t="s">
        <v>65</v>
      </c>
    </row>
    <row r="50" spans="1:10" s="7" customFormat="1">
      <c r="A50" s="13">
        <v>1929</v>
      </c>
      <c r="B50" s="31" t="s">
        <v>66</v>
      </c>
      <c r="C50" s="22">
        <v>37244</v>
      </c>
      <c r="D50" s="13">
        <v>1</v>
      </c>
      <c r="E50" s="37">
        <v>43732</v>
      </c>
      <c r="F50" s="13">
        <v>611</v>
      </c>
      <c r="G50" s="13">
        <v>71</v>
      </c>
      <c r="H50" s="9"/>
      <c r="I50" s="69">
        <v>22.22</v>
      </c>
      <c r="J50" s="20"/>
    </row>
    <row r="51" spans="1:10">
      <c r="A51" s="14"/>
      <c r="B51" s="33"/>
      <c r="C51" s="23"/>
      <c r="D51" s="14"/>
      <c r="E51" s="17"/>
      <c r="F51" s="14"/>
      <c r="G51" s="14"/>
      <c r="H51" s="8"/>
      <c r="I51" s="68"/>
      <c r="J51" s="17"/>
    </row>
    <row r="52" spans="1:10">
      <c r="A52" s="19" t="s">
        <v>1</v>
      </c>
      <c r="B52" s="35"/>
      <c r="C52" s="21"/>
      <c r="D52" s="29"/>
      <c r="E52" s="24"/>
      <c r="F52" s="29"/>
      <c r="G52" s="29"/>
      <c r="H52" s="2">
        <f>SUM(H2:H51)</f>
        <v>2545.12</v>
      </c>
      <c r="I52" s="71">
        <f>SUM(I2:I51)</f>
        <v>10928.670000000002</v>
      </c>
      <c r="J52" s="24"/>
    </row>
    <row r="53" spans="1:10">
      <c r="I53" s="62">
        <f>H52+I52</f>
        <v>13473.79</v>
      </c>
    </row>
    <row r="55" spans="1:10">
      <c r="A55" s="50"/>
    </row>
    <row r="56" spans="1:10">
      <c r="A56" s="74" t="s">
        <v>13</v>
      </c>
      <c r="B56" s="74"/>
    </row>
  </sheetData>
  <mergeCells count="1">
    <mergeCell ref="A56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Z28"/>
  <sheetViews>
    <sheetView zoomScale="150" zoomScaleNormal="150" workbookViewId="0">
      <pane ySplit="1" topLeftCell="A2" activePane="bottomLeft" state="frozen"/>
      <selection pane="bottomLeft" activeCell="J31" sqref="J31"/>
    </sheetView>
  </sheetViews>
  <sheetFormatPr defaultRowHeight="11.25"/>
  <cols>
    <col min="1" max="1" width="8.42578125" style="1" bestFit="1" customWidth="1"/>
    <col min="2" max="2" width="17.5703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6" style="10" bestFit="1" customWidth="1"/>
    <col min="7" max="7" width="5.140625" style="10" bestFit="1" customWidth="1"/>
    <col min="8" max="8" width="8.140625" style="10" bestFit="1" customWidth="1"/>
    <col min="9" max="9" width="10.7109375" style="10" bestFit="1" customWidth="1"/>
    <col min="10" max="10" width="68.140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2 16380:1638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2 16380:16380" s="6" customFormat="1">
      <c r="A2" s="14"/>
      <c r="B2" s="33"/>
      <c r="C2" s="23"/>
      <c r="D2" s="14"/>
      <c r="E2" s="17"/>
      <c r="F2" s="14"/>
      <c r="G2" s="14"/>
      <c r="H2" s="8"/>
      <c r="I2" s="13"/>
      <c r="J2" s="17"/>
    </row>
    <row r="3" spans="1:12 16380:16380" s="7" customFormat="1">
      <c r="A3" s="13">
        <v>1968</v>
      </c>
      <c r="B3" s="31" t="s">
        <v>3</v>
      </c>
      <c r="C3" s="22">
        <v>37279</v>
      </c>
      <c r="D3" s="13">
        <v>36426.239999999998</v>
      </c>
      <c r="E3" s="39">
        <v>41053</v>
      </c>
      <c r="F3" s="13">
        <v>522</v>
      </c>
      <c r="G3" s="13">
        <v>32</v>
      </c>
      <c r="H3" s="27"/>
      <c r="I3" s="13">
        <v>511</v>
      </c>
      <c r="J3" s="20" t="s">
        <v>219</v>
      </c>
    </row>
    <row r="4" spans="1:12 16380:16380" s="7" customFormat="1">
      <c r="A4" s="13">
        <v>1983</v>
      </c>
      <c r="B4" s="31" t="s">
        <v>139</v>
      </c>
      <c r="C4" s="22">
        <v>37288</v>
      </c>
      <c r="D4" s="13">
        <v>16794.62</v>
      </c>
      <c r="E4" s="39">
        <v>41129</v>
      </c>
      <c r="F4" s="13"/>
      <c r="G4" s="13"/>
      <c r="H4" s="9">
        <v>114.94</v>
      </c>
      <c r="I4" s="42"/>
      <c r="J4" s="20"/>
    </row>
    <row r="5" spans="1:12 16380:16380" s="7" customFormat="1">
      <c r="A5" s="13">
        <v>2026</v>
      </c>
      <c r="B5" s="31" t="s">
        <v>33</v>
      </c>
      <c r="C5" s="22">
        <v>37322</v>
      </c>
      <c r="D5" s="13">
        <v>44020.54</v>
      </c>
      <c r="E5" s="20">
        <v>38573</v>
      </c>
      <c r="F5" s="13"/>
      <c r="G5" s="13"/>
      <c r="H5" s="27">
        <v>538.42999999999995</v>
      </c>
      <c r="I5" s="13">
        <v>1111</v>
      </c>
      <c r="J5" s="20" t="s">
        <v>67</v>
      </c>
      <c r="K5" s="7" t="s">
        <v>14</v>
      </c>
    </row>
    <row r="6" spans="1:12 16380:16380" s="7" customFormat="1">
      <c r="A6" s="13">
        <v>2082</v>
      </c>
      <c r="B6" s="31" t="s">
        <v>29</v>
      </c>
      <c r="C6" s="22">
        <v>37349</v>
      </c>
      <c r="D6" s="13">
        <v>1</v>
      </c>
      <c r="E6" s="37">
        <v>43620</v>
      </c>
      <c r="F6" s="13">
        <v>603</v>
      </c>
      <c r="G6" s="13">
        <v>6</v>
      </c>
      <c r="H6" s="9">
        <v>16.14</v>
      </c>
      <c r="I6" s="42"/>
      <c r="J6" s="20"/>
    </row>
    <row r="7" spans="1:12 16380:16380" s="7" customFormat="1">
      <c r="A7" s="13">
        <v>2114</v>
      </c>
      <c r="B7" s="31" t="s">
        <v>3</v>
      </c>
      <c r="C7" s="22">
        <v>37368</v>
      </c>
      <c r="D7" s="13">
        <v>19210.060000000001</v>
      </c>
      <c r="E7" s="39">
        <v>39587</v>
      </c>
      <c r="F7" s="13">
        <v>464</v>
      </c>
      <c r="G7" s="13">
        <v>39</v>
      </c>
      <c r="H7" s="9"/>
      <c r="I7" s="13">
        <v>411</v>
      </c>
      <c r="J7" s="20"/>
    </row>
    <row r="8" spans="1:12 16380:16380" s="7" customFormat="1">
      <c r="A8" s="13">
        <v>2170</v>
      </c>
      <c r="B8" s="31" t="s">
        <v>3</v>
      </c>
      <c r="C8" s="22">
        <v>37405</v>
      </c>
      <c r="D8" s="13">
        <v>2333.21</v>
      </c>
      <c r="E8" s="37">
        <v>43769</v>
      </c>
      <c r="F8" s="13">
        <v>614</v>
      </c>
      <c r="G8" s="13">
        <v>44</v>
      </c>
      <c r="H8" s="9"/>
      <c r="I8" s="13">
        <v>22</v>
      </c>
      <c r="J8" s="20" t="s">
        <v>68</v>
      </c>
    </row>
    <row r="9" spans="1:12 16380:16380" s="7" customFormat="1">
      <c r="A9" s="13">
        <v>2192</v>
      </c>
      <c r="B9" s="31" t="s">
        <v>198</v>
      </c>
      <c r="C9" s="22">
        <v>37420</v>
      </c>
      <c r="D9" s="13">
        <v>1</v>
      </c>
      <c r="E9" s="37">
        <v>44322</v>
      </c>
      <c r="F9" s="13">
        <v>638</v>
      </c>
      <c r="G9" s="13">
        <v>46</v>
      </c>
      <c r="H9" s="27"/>
      <c r="I9" s="42"/>
      <c r="J9" s="20" t="s">
        <v>199</v>
      </c>
    </row>
    <row r="10" spans="1:12 16380:16380" s="6" customFormat="1">
      <c r="A10" s="13">
        <v>2252</v>
      </c>
      <c r="B10" s="33" t="s">
        <v>142</v>
      </c>
      <c r="C10" s="23">
        <v>37452</v>
      </c>
      <c r="D10" s="14">
        <v>1</v>
      </c>
      <c r="E10" s="39">
        <v>41003</v>
      </c>
      <c r="F10" s="14">
        <v>521</v>
      </c>
      <c r="G10" s="14">
        <v>5</v>
      </c>
      <c r="H10" s="27"/>
      <c r="I10" s="13">
        <v>11</v>
      </c>
      <c r="J10" s="20" t="s">
        <v>141</v>
      </c>
      <c r="L10" s="1">
        <v>8294060</v>
      </c>
      <c r="XEZ10" s="6">
        <f>SUM(A10:XEY10)</f>
        <v>8375305</v>
      </c>
    </row>
    <row r="11" spans="1:12 16380:16380" s="6" customFormat="1">
      <c r="A11" s="13">
        <v>2254</v>
      </c>
      <c r="B11" s="33" t="s">
        <v>15</v>
      </c>
      <c r="C11" s="23">
        <v>37452</v>
      </c>
      <c r="D11" s="14">
        <v>13703</v>
      </c>
      <c r="E11" s="39">
        <v>41003</v>
      </c>
      <c r="F11" s="14">
        <v>521</v>
      </c>
      <c r="G11" s="14">
        <v>6</v>
      </c>
      <c r="H11" s="27"/>
      <c r="I11" s="42"/>
      <c r="J11" s="20" t="s">
        <v>144</v>
      </c>
      <c r="L11" s="6">
        <v>340.75</v>
      </c>
    </row>
    <row r="12" spans="1:12 16380:16380" s="6" customFormat="1">
      <c r="A12" s="13">
        <v>2331</v>
      </c>
      <c r="B12" s="33" t="s">
        <v>15</v>
      </c>
      <c r="C12" s="23">
        <v>37482</v>
      </c>
      <c r="D12" s="14">
        <v>61285</v>
      </c>
      <c r="E12" s="20">
        <v>39028</v>
      </c>
      <c r="F12" s="14">
        <v>434</v>
      </c>
      <c r="G12" s="14">
        <v>32</v>
      </c>
      <c r="H12" s="27"/>
      <c r="I12" s="13">
        <v>1333</v>
      </c>
      <c r="J12" s="17" t="s">
        <v>69</v>
      </c>
      <c r="L12" s="6">
        <f>L10/L11</f>
        <v>24340.601614086572</v>
      </c>
    </row>
    <row r="13" spans="1:12 16380:16380" s="6" customFormat="1">
      <c r="A13" s="13">
        <v>2356</v>
      </c>
      <c r="B13" s="33" t="s">
        <v>86</v>
      </c>
      <c r="C13" s="23">
        <v>37494</v>
      </c>
      <c r="D13" s="14">
        <v>1</v>
      </c>
      <c r="E13" s="37">
        <v>43528</v>
      </c>
      <c r="F13" s="14">
        <v>593</v>
      </c>
      <c r="G13" s="14">
        <v>91</v>
      </c>
      <c r="H13" s="8">
        <v>16.739999999999998</v>
      </c>
      <c r="I13" s="42"/>
      <c r="J13" s="17"/>
    </row>
    <row r="14" spans="1:12 16380:16380" s="6" customFormat="1">
      <c r="A14" s="13">
        <v>2438</v>
      </c>
      <c r="B14" s="33" t="s">
        <v>142</v>
      </c>
      <c r="C14" s="23">
        <v>37533</v>
      </c>
      <c r="D14" s="14">
        <v>1</v>
      </c>
      <c r="E14" s="39">
        <v>41003</v>
      </c>
      <c r="F14" s="14">
        <v>521</v>
      </c>
      <c r="G14" s="14">
        <v>7</v>
      </c>
      <c r="H14" s="27"/>
      <c r="I14" s="13">
        <v>11</v>
      </c>
      <c r="J14" s="17" t="s">
        <v>140</v>
      </c>
    </row>
    <row r="15" spans="1:12 16380:16380" s="6" customFormat="1">
      <c r="A15" s="13">
        <v>2439</v>
      </c>
      <c r="B15" s="33" t="s">
        <v>15</v>
      </c>
      <c r="C15" s="23">
        <v>37533</v>
      </c>
      <c r="D15" s="14">
        <v>5734.88</v>
      </c>
      <c r="E15" s="39">
        <v>41003</v>
      </c>
      <c r="F15" s="14">
        <v>521</v>
      </c>
      <c r="G15" s="14">
        <v>8</v>
      </c>
      <c r="H15" s="27">
        <v>247.2</v>
      </c>
      <c r="I15" s="42"/>
      <c r="J15" s="17" t="s">
        <v>143</v>
      </c>
    </row>
    <row r="16" spans="1:12 16380:16380" s="7" customFormat="1">
      <c r="A16" s="13">
        <v>2478</v>
      </c>
      <c r="B16" s="31" t="s">
        <v>15</v>
      </c>
      <c r="C16" s="22">
        <v>37550</v>
      </c>
      <c r="D16" s="13">
        <v>113.46</v>
      </c>
      <c r="E16" s="28">
        <v>40359</v>
      </c>
      <c r="F16" s="13">
        <v>498</v>
      </c>
      <c r="G16" s="13">
        <v>67</v>
      </c>
      <c r="H16" s="9"/>
      <c r="I16" s="13">
        <v>8</v>
      </c>
      <c r="J16" s="20"/>
    </row>
    <row r="17" spans="1:10" s="7" customFormat="1">
      <c r="A17" s="13">
        <v>2479</v>
      </c>
      <c r="B17" s="31" t="s">
        <v>15</v>
      </c>
      <c r="C17" s="22">
        <v>37550</v>
      </c>
      <c r="D17" s="13">
        <v>23474</v>
      </c>
      <c r="E17" s="28">
        <v>40359</v>
      </c>
      <c r="F17" s="13">
        <v>498</v>
      </c>
      <c r="G17" s="13">
        <v>68</v>
      </c>
      <c r="H17" s="9"/>
      <c r="I17" s="13">
        <v>555</v>
      </c>
      <c r="J17" s="20"/>
    </row>
    <row r="18" spans="1:10" s="6" customFormat="1">
      <c r="A18" s="13">
        <v>2515</v>
      </c>
      <c r="B18" s="33" t="s">
        <v>204</v>
      </c>
      <c r="C18" s="23">
        <v>37568</v>
      </c>
      <c r="D18" s="13">
        <v>1</v>
      </c>
      <c r="E18" s="37">
        <v>42772</v>
      </c>
      <c r="F18" s="14">
        <v>567</v>
      </c>
      <c r="G18" s="14">
        <v>89</v>
      </c>
      <c r="H18" s="27"/>
      <c r="I18" s="13">
        <v>16</v>
      </c>
      <c r="J18" s="17" t="s">
        <v>70</v>
      </c>
    </row>
    <row r="19" spans="1:10" s="6" customFormat="1">
      <c r="A19" s="13">
        <v>2539</v>
      </c>
      <c r="B19" s="33" t="s">
        <v>71</v>
      </c>
      <c r="C19" s="23">
        <v>37581</v>
      </c>
      <c r="D19" s="14">
        <v>1</v>
      </c>
      <c r="E19" s="28">
        <v>39643</v>
      </c>
      <c r="F19" s="14">
        <v>467</v>
      </c>
      <c r="G19" s="14">
        <v>49</v>
      </c>
      <c r="H19" s="27"/>
      <c r="I19" s="13">
        <v>16</v>
      </c>
      <c r="J19" s="17" t="s">
        <v>145</v>
      </c>
    </row>
    <row r="20" spans="1:10" s="6" customFormat="1">
      <c r="A20" s="13">
        <v>2540</v>
      </c>
      <c r="B20" s="33" t="s">
        <v>3</v>
      </c>
      <c r="C20" s="23">
        <v>37550</v>
      </c>
      <c r="D20" s="14">
        <v>19272.79</v>
      </c>
      <c r="E20" s="28">
        <v>39643</v>
      </c>
      <c r="F20" s="14">
        <v>467</v>
      </c>
      <c r="G20" s="14">
        <v>50</v>
      </c>
      <c r="H20" s="27"/>
      <c r="I20" s="13">
        <v>411</v>
      </c>
      <c r="J20" s="17" t="s">
        <v>146</v>
      </c>
    </row>
    <row r="21" spans="1:10" s="6" customFormat="1">
      <c r="A21" s="13">
        <v>2597</v>
      </c>
      <c r="B21" s="33" t="s">
        <v>204</v>
      </c>
      <c r="C21" s="23">
        <v>37614</v>
      </c>
      <c r="D21" s="13">
        <v>1</v>
      </c>
      <c r="E21" s="28">
        <v>39953</v>
      </c>
      <c r="F21" s="14">
        <v>481</v>
      </c>
      <c r="G21" s="14">
        <v>28</v>
      </c>
      <c r="H21" s="9"/>
      <c r="I21" s="13">
        <v>16</v>
      </c>
      <c r="J21" s="17" t="s">
        <v>239</v>
      </c>
    </row>
    <row r="22" spans="1:10" s="6" customFormat="1">
      <c r="A22" s="13">
        <v>2606</v>
      </c>
      <c r="B22" s="33" t="s">
        <v>0</v>
      </c>
      <c r="C22" s="23">
        <v>37620</v>
      </c>
      <c r="D22" s="14">
        <v>5114.71</v>
      </c>
      <c r="E22" s="37">
        <v>43648</v>
      </c>
      <c r="F22" s="14">
        <v>605</v>
      </c>
      <c r="G22" s="14">
        <v>75</v>
      </c>
      <c r="H22" s="9"/>
      <c r="I22" s="13">
        <v>288</v>
      </c>
      <c r="J22" s="17" t="s">
        <v>72</v>
      </c>
    </row>
    <row r="23" spans="1:10">
      <c r="A23" s="14"/>
      <c r="B23" s="33"/>
      <c r="C23" s="23"/>
      <c r="D23" s="14"/>
      <c r="E23" s="17"/>
      <c r="F23" s="14"/>
      <c r="G23" s="14"/>
      <c r="H23" s="8"/>
      <c r="I23" s="14"/>
      <c r="J23" s="17"/>
    </row>
    <row r="24" spans="1:10">
      <c r="A24" s="19" t="s">
        <v>1</v>
      </c>
      <c r="B24" s="35"/>
      <c r="C24" s="21"/>
      <c r="D24" s="29"/>
      <c r="E24" s="24"/>
      <c r="F24" s="29"/>
      <c r="G24" s="29"/>
      <c r="H24" s="2">
        <f>SUM(H2:H23)</f>
        <v>933.44999999999982</v>
      </c>
      <c r="I24" s="29">
        <f>SUM(I2:I23)</f>
        <v>4720</v>
      </c>
      <c r="J24" s="24"/>
    </row>
    <row r="25" spans="1:10">
      <c r="I25" s="62">
        <f>H24+I24</f>
        <v>5653.45</v>
      </c>
    </row>
    <row r="27" spans="1:10">
      <c r="A27" s="50"/>
    </row>
    <row r="28" spans="1:10">
      <c r="A28" s="74" t="s">
        <v>13</v>
      </c>
      <c r="B28" s="74"/>
    </row>
  </sheetData>
  <mergeCells count="1">
    <mergeCell ref="A28:B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zoomScale="150" zoomScaleNormal="150" workbookViewId="0">
      <pane ySplit="1" topLeftCell="A2" activePane="bottomLeft" state="frozen"/>
      <selection pane="bottomLeft" activeCell="J25" sqref="J25"/>
    </sheetView>
  </sheetViews>
  <sheetFormatPr defaultRowHeight="11.25"/>
  <cols>
    <col min="1" max="1" width="8.42578125" style="1" bestFit="1" customWidth="1"/>
    <col min="2" max="2" width="28.42578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6" style="10" bestFit="1" customWidth="1"/>
    <col min="7" max="7" width="7" style="10" bestFit="1" customWidth="1"/>
    <col min="8" max="8" width="9.42578125" style="10" bestFit="1" customWidth="1"/>
    <col min="9" max="9" width="10.7109375" style="10" bestFit="1" customWidth="1"/>
    <col min="10" max="10" width="38.28515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1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1" s="6" customFormat="1">
      <c r="A3" s="38">
        <v>2698</v>
      </c>
      <c r="B3" s="33" t="s">
        <v>3</v>
      </c>
      <c r="C3" s="23">
        <v>37680</v>
      </c>
      <c r="D3" s="14">
        <v>15567.67</v>
      </c>
      <c r="E3" s="28">
        <v>39363</v>
      </c>
      <c r="F3" s="14">
        <v>452</v>
      </c>
      <c r="G3" s="14">
        <v>47</v>
      </c>
      <c r="H3" s="9"/>
      <c r="I3" s="9">
        <v>355</v>
      </c>
      <c r="J3" s="17" t="s">
        <v>72</v>
      </c>
    </row>
    <row r="4" spans="1:11" s="7" customFormat="1">
      <c r="A4" s="13">
        <v>2808</v>
      </c>
      <c r="B4" s="31" t="s">
        <v>15</v>
      </c>
      <c r="C4" s="22">
        <v>37734</v>
      </c>
      <c r="D4" s="13">
        <v>2309</v>
      </c>
      <c r="E4" s="37">
        <v>44390</v>
      </c>
      <c r="F4" s="13">
        <v>641</v>
      </c>
      <c r="G4" s="13">
        <v>1</v>
      </c>
      <c r="H4" s="9">
        <v>65.52</v>
      </c>
      <c r="I4" s="64"/>
      <c r="J4" s="20"/>
    </row>
    <row r="5" spans="1:11" s="7" customFormat="1">
      <c r="A5" s="13">
        <v>2981</v>
      </c>
      <c r="B5" s="31" t="s">
        <v>3</v>
      </c>
      <c r="C5" s="22">
        <v>37809</v>
      </c>
      <c r="D5" s="13">
        <v>3999</v>
      </c>
      <c r="E5" s="37">
        <v>44062</v>
      </c>
      <c r="F5" s="13">
        <v>628</v>
      </c>
      <c r="G5" s="13">
        <v>20</v>
      </c>
      <c r="H5" s="9"/>
      <c r="I5" s="9">
        <v>77</v>
      </c>
      <c r="J5" s="20"/>
    </row>
    <row r="6" spans="1:11" s="7" customFormat="1">
      <c r="A6" s="13">
        <v>3093</v>
      </c>
      <c r="B6" s="31" t="s">
        <v>3</v>
      </c>
      <c r="C6" s="22">
        <v>37845</v>
      </c>
      <c r="D6" s="13">
        <v>16901</v>
      </c>
      <c r="E6" s="37">
        <v>44615</v>
      </c>
      <c r="F6" s="13">
        <v>651</v>
      </c>
      <c r="G6" s="13">
        <v>51</v>
      </c>
      <c r="H6" s="9">
        <v>597.22</v>
      </c>
      <c r="I6" s="64"/>
      <c r="J6" s="20"/>
    </row>
    <row r="7" spans="1:11" s="6" customFormat="1">
      <c r="A7" s="13">
        <v>3128</v>
      </c>
      <c r="B7" s="33" t="s">
        <v>204</v>
      </c>
      <c r="C7" s="23">
        <v>37854</v>
      </c>
      <c r="D7" s="13">
        <v>1</v>
      </c>
      <c r="E7" s="37">
        <v>43852</v>
      </c>
      <c r="F7" s="14">
        <v>620</v>
      </c>
      <c r="G7" s="14">
        <v>31</v>
      </c>
      <c r="H7" s="9"/>
      <c r="I7" s="9">
        <v>16</v>
      </c>
      <c r="J7" s="17"/>
    </row>
    <row r="8" spans="1:11" s="6" customFormat="1">
      <c r="A8" s="13">
        <v>3156</v>
      </c>
      <c r="B8" s="33" t="s">
        <v>75</v>
      </c>
      <c r="C8" s="23">
        <v>37860</v>
      </c>
      <c r="D8" s="14">
        <v>41663.39</v>
      </c>
      <c r="E8" s="37">
        <v>43705</v>
      </c>
      <c r="F8" s="14">
        <v>609</v>
      </c>
      <c r="G8" s="14" t="s">
        <v>76</v>
      </c>
      <c r="H8" s="9">
        <v>294.25</v>
      </c>
      <c r="I8" s="64"/>
      <c r="J8" s="17"/>
    </row>
    <row r="9" spans="1:11" s="6" customFormat="1">
      <c r="A9" s="13">
        <v>3290</v>
      </c>
      <c r="B9" s="33" t="s">
        <v>3</v>
      </c>
      <c r="C9" s="23">
        <v>37893</v>
      </c>
      <c r="D9" s="14">
        <v>5454.92</v>
      </c>
      <c r="E9" s="37">
        <v>42772</v>
      </c>
      <c r="F9" s="14">
        <v>567</v>
      </c>
      <c r="G9" s="14">
        <v>90</v>
      </c>
      <c r="H9" s="27"/>
      <c r="I9" s="9">
        <v>177</v>
      </c>
      <c r="J9" s="17" t="s">
        <v>77</v>
      </c>
    </row>
    <row r="10" spans="1:11" s="6" customFormat="1">
      <c r="A10" s="13">
        <v>3291</v>
      </c>
      <c r="B10" s="33" t="s">
        <v>3</v>
      </c>
      <c r="C10" s="23">
        <v>37893</v>
      </c>
      <c r="D10" s="14">
        <v>4027.53</v>
      </c>
      <c r="E10" s="37">
        <v>42772</v>
      </c>
      <c r="F10" s="14">
        <v>567</v>
      </c>
      <c r="G10" s="14">
        <v>91</v>
      </c>
      <c r="H10" s="27"/>
      <c r="I10" s="9">
        <v>144</v>
      </c>
      <c r="J10" s="17" t="s">
        <v>78</v>
      </c>
    </row>
    <row r="11" spans="1:11" s="7" customFormat="1">
      <c r="A11" s="13">
        <v>3330</v>
      </c>
      <c r="B11" s="33" t="s">
        <v>204</v>
      </c>
      <c r="C11" s="22">
        <v>37908</v>
      </c>
      <c r="D11" s="13">
        <v>1</v>
      </c>
      <c r="E11" s="20">
        <v>39273</v>
      </c>
      <c r="F11" s="13">
        <v>447</v>
      </c>
      <c r="G11" s="13">
        <v>60</v>
      </c>
      <c r="H11" s="9"/>
      <c r="I11" s="9">
        <v>17</v>
      </c>
      <c r="J11" s="20"/>
    </row>
    <row r="12" spans="1:11" s="7" customFormat="1">
      <c r="A12" s="13">
        <v>3331</v>
      </c>
      <c r="B12" s="33" t="s">
        <v>204</v>
      </c>
      <c r="C12" s="22">
        <v>37908</v>
      </c>
      <c r="D12" s="13">
        <v>1</v>
      </c>
      <c r="E12" s="20">
        <v>39273</v>
      </c>
      <c r="F12" s="13">
        <v>447</v>
      </c>
      <c r="G12" s="13">
        <v>61</v>
      </c>
      <c r="H12" s="9"/>
      <c r="I12" s="9">
        <v>17</v>
      </c>
      <c r="J12" s="20"/>
    </row>
    <row r="13" spans="1:11" s="7" customFormat="1">
      <c r="A13" s="13">
        <v>3332</v>
      </c>
      <c r="B13" s="33" t="s">
        <v>204</v>
      </c>
      <c r="C13" s="22">
        <v>37908</v>
      </c>
      <c r="D13" s="13">
        <v>1</v>
      </c>
      <c r="E13" s="20">
        <v>39273</v>
      </c>
      <c r="F13" s="13">
        <v>447</v>
      </c>
      <c r="G13" s="13">
        <v>62</v>
      </c>
      <c r="H13" s="9"/>
      <c r="I13" s="9">
        <v>17</v>
      </c>
      <c r="J13" s="20"/>
    </row>
    <row r="14" spans="1:11" s="6" customFormat="1">
      <c r="A14" s="13">
        <v>3347</v>
      </c>
      <c r="B14" s="33" t="s">
        <v>0</v>
      </c>
      <c r="C14" s="23">
        <v>37910</v>
      </c>
      <c r="D14" s="14">
        <v>24692.09</v>
      </c>
      <c r="E14" s="39">
        <v>40963</v>
      </c>
      <c r="F14" s="13">
        <v>519</v>
      </c>
      <c r="G14" s="13">
        <v>85</v>
      </c>
      <c r="H14" s="9">
        <v>169.56</v>
      </c>
      <c r="I14" s="64"/>
      <c r="J14" s="17" t="s">
        <v>79</v>
      </c>
      <c r="K14" s="6" t="s">
        <v>14</v>
      </c>
    </row>
    <row r="15" spans="1:11" s="6" customFormat="1">
      <c r="A15" s="13">
        <v>3348</v>
      </c>
      <c r="B15" s="33" t="s">
        <v>0</v>
      </c>
      <c r="C15" s="23">
        <v>37910</v>
      </c>
      <c r="D15" s="14">
        <v>59840.76</v>
      </c>
      <c r="E15" s="39">
        <v>40963</v>
      </c>
      <c r="F15" s="13">
        <v>519</v>
      </c>
      <c r="G15" s="13">
        <v>86</v>
      </c>
      <c r="H15" s="9">
        <v>190.15</v>
      </c>
      <c r="I15" s="64"/>
      <c r="J15" s="17" t="s">
        <v>80</v>
      </c>
      <c r="K15" s="6" t="s">
        <v>14</v>
      </c>
    </row>
    <row r="16" spans="1:11" s="6" customFormat="1">
      <c r="A16" s="13">
        <v>3365</v>
      </c>
      <c r="B16" s="33" t="s">
        <v>204</v>
      </c>
      <c r="C16" s="23">
        <v>37916</v>
      </c>
      <c r="D16" s="13">
        <v>1</v>
      </c>
      <c r="E16" s="28">
        <v>40136</v>
      </c>
      <c r="F16" s="13">
        <v>488</v>
      </c>
      <c r="G16" s="13">
        <v>66</v>
      </c>
      <c r="H16" s="9"/>
      <c r="I16" s="9">
        <v>16</v>
      </c>
      <c r="J16" s="17" t="s">
        <v>51</v>
      </c>
    </row>
    <row r="17" spans="1:10" s="6" customFormat="1">
      <c r="A17" s="13">
        <v>3366</v>
      </c>
      <c r="B17" s="33" t="s">
        <v>204</v>
      </c>
      <c r="C17" s="23">
        <v>37916</v>
      </c>
      <c r="D17" s="13">
        <v>1</v>
      </c>
      <c r="E17" s="28">
        <v>40136</v>
      </c>
      <c r="F17" s="13">
        <v>488</v>
      </c>
      <c r="G17" s="13">
        <v>67</v>
      </c>
      <c r="H17" s="9"/>
      <c r="I17" s="9">
        <v>16</v>
      </c>
      <c r="J17" s="17" t="s">
        <v>51</v>
      </c>
    </row>
    <row r="18" spans="1:10" s="6" customFormat="1">
      <c r="A18" s="13">
        <v>3380</v>
      </c>
      <c r="B18" s="33" t="s">
        <v>0</v>
      </c>
      <c r="C18" s="23">
        <v>37917</v>
      </c>
      <c r="D18" s="14">
        <v>12816.12</v>
      </c>
      <c r="E18" s="20">
        <v>38807</v>
      </c>
      <c r="F18" s="13">
        <v>423</v>
      </c>
      <c r="G18" s="13">
        <v>22</v>
      </c>
      <c r="H18" s="9"/>
      <c r="I18" s="9">
        <v>399</v>
      </c>
      <c r="J18" s="17"/>
    </row>
    <row r="19" spans="1:10" s="6" customFormat="1">
      <c r="A19" s="13">
        <v>3400</v>
      </c>
      <c r="B19" s="33" t="s">
        <v>204</v>
      </c>
      <c r="C19" s="23">
        <v>37924</v>
      </c>
      <c r="D19" s="13">
        <v>1</v>
      </c>
      <c r="E19" s="20">
        <v>38791</v>
      </c>
      <c r="F19" s="13"/>
      <c r="G19" s="13"/>
      <c r="H19" s="27"/>
      <c r="I19" s="9">
        <v>17</v>
      </c>
      <c r="J19" s="17" t="s">
        <v>147</v>
      </c>
    </row>
    <row r="20" spans="1:10" s="6" customFormat="1">
      <c r="A20" s="13">
        <v>3414</v>
      </c>
      <c r="B20" s="33" t="s">
        <v>0</v>
      </c>
      <c r="C20" s="23">
        <v>37928</v>
      </c>
      <c r="D20" s="14">
        <v>7065</v>
      </c>
      <c r="E20" s="20">
        <v>39427</v>
      </c>
      <c r="F20" s="13">
        <v>456</v>
      </c>
      <c r="G20" s="13">
        <v>17</v>
      </c>
      <c r="H20" s="9"/>
      <c r="I20" s="9">
        <v>144</v>
      </c>
      <c r="J20" s="17"/>
    </row>
    <row r="21" spans="1:10" s="6" customFormat="1">
      <c r="A21" s="13">
        <v>3415</v>
      </c>
      <c r="B21" s="33" t="s">
        <v>0</v>
      </c>
      <c r="C21" s="23">
        <v>37928</v>
      </c>
      <c r="D21" s="14">
        <v>7268.13</v>
      </c>
      <c r="E21" s="39">
        <v>41353</v>
      </c>
      <c r="F21" s="13">
        <v>530</v>
      </c>
      <c r="G21" s="13">
        <v>48</v>
      </c>
      <c r="H21" s="9">
        <v>101.82</v>
      </c>
      <c r="I21" s="64"/>
      <c r="J21" s="17"/>
    </row>
    <row r="22" spans="1:10" s="7" customFormat="1">
      <c r="A22" s="13">
        <v>3535</v>
      </c>
      <c r="B22" s="31" t="s">
        <v>15</v>
      </c>
      <c r="C22" s="22">
        <v>37967</v>
      </c>
      <c r="D22" s="13">
        <v>15057.2</v>
      </c>
      <c r="E22" s="39">
        <v>40830</v>
      </c>
      <c r="F22" s="13">
        <v>515</v>
      </c>
      <c r="G22" s="13">
        <v>92</v>
      </c>
      <c r="H22" s="9">
        <v>102.7</v>
      </c>
      <c r="I22" s="64"/>
      <c r="J22" s="20"/>
    </row>
    <row r="23" spans="1:10">
      <c r="A23" s="14"/>
      <c r="B23" s="33"/>
      <c r="C23" s="23"/>
      <c r="D23" s="14"/>
      <c r="E23" s="17"/>
      <c r="F23" s="14"/>
      <c r="G23" s="14"/>
      <c r="H23" s="8"/>
      <c r="I23" s="8"/>
      <c r="J23" s="17"/>
    </row>
    <row r="24" spans="1:10">
      <c r="A24" s="19" t="s">
        <v>1</v>
      </c>
      <c r="B24" s="35"/>
      <c r="C24" s="21"/>
      <c r="D24" s="29"/>
      <c r="E24" s="24"/>
      <c r="F24" s="29"/>
      <c r="G24" s="29"/>
      <c r="H24" s="2">
        <f>SUM(H2:H23)</f>
        <v>1521.22</v>
      </c>
      <c r="I24" s="2">
        <f>SUM(I2:I23)</f>
        <v>1412</v>
      </c>
      <c r="J24" s="24"/>
    </row>
    <row r="25" spans="1:10">
      <c r="I25" s="62">
        <f>H24+I24</f>
        <v>2933.2200000000003</v>
      </c>
    </row>
    <row r="27" spans="1:10">
      <c r="A27" s="50"/>
    </row>
    <row r="28" spans="1:10">
      <c r="A28" s="74" t="s">
        <v>13</v>
      </c>
      <c r="B28" s="74"/>
    </row>
  </sheetData>
  <mergeCells count="1">
    <mergeCell ref="A28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zoomScale="150" zoomScaleNormal="150" workbookViewId="0">
      <pane ySplit="1" topLeftCell="A2" activePane="bottomLeft" state="frozen"/>
      <selection pane="bottomLeft" activeCell="D24" sqref="D24"/>
    </sheetView>
  </sheetViews>
  <sheetFormatPr defaultRowHeight="11.25"/>
  <cols>
    <col min="1" max="1" width="8.42578125" style="1" bestFit="1" customWidth="1"/>
    <col min="2" max="2" width="17.5703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7.28515625" style="10" bestFit="1" customWidth="1"/>
    <col min="7" max="7" width="6" style="10" bestFit="1" customWidth="1"/>
    <col min="8" max="8" width="9.42578125" style="10" bestFit="1" customWidth="1"/>
    <col min="9" max="9" width="10.7109375" style="10" bestFit="1" customWidth="1"/>
    <col min="10" max="10" width="66.425781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 s="7" customFormat="1">
      <c r="A3" s="13">
        <v>3574</v>
      </c>
      <c r="B3" s="31" t="s">
        <v>204</v>
      </c>
      <c r="C3" s="22">
        <v>37988</v>
      </c>
      <c r="D3" s="13">
        <v>1</v>
      </c>
      <c r="E3" s="20">
        <v>38875</v>
      </c>
      <c r="F3" s="13">
        <v>426</v>
      </c>
      <c r="G3" s="13">
        <v>58</v>
      </c>
      <c r="H3" s="27"/>
      <c r="I3" s="9">
        <v>17</v>
      </c>
      <c r="J3" s="20" t="s">
        <v>174</v>
      </c>
    </row>
    <row r="4" spans="1:10" s="7" customFormat="1">
      <c r="A4" s="13">
        <v>3593</v>
      </c>
      <c r="B4" s="31" t="s">
        <v>230</v>
      </c>
      <c r="C4" s="22">
        <v>38001</v>
      </c>
      <c r="D4" s="13">
        <v>1</v>
      </c>
      <c r="E4" s="20">
        <v>43503</v>
      </c>
      <c r="F4" s="13">
        <v>590</v>
      </c>
      <c r="G4" s="13">
        <v>82</v>
      </c>
      <c r="H4" s="9">
        <v>16.739999999999998</v>
      </c>
      <c r="I4" s="63"/>
      <c r="J4" s="20"/>
    </row>
    <row r="5" spans="1:10" s="7" customFormat="1">
      <c r="A5" s="13">
        <v>3619</v>
      </c>
      <c r="B5" s="31" t="s">
        <v>3</v>
      </c>
      <c r="C5" s="22">
        <v>38023</v>
      </c>
      <c r="D5" s="13">
        <v>1623</v>
      </c>
      <c r="E5" s="37">
        <v>43753</v>
      </c>
      <c r="F5" s="13">
        <v>613</v>
      </c>
      <c r="G5" s="13">
        <v>18</v>
      </c>
      <c r="H5" s="9"/>
      <c r="I5" s="9">
        <v>17</v>
      </c>
      <c r="J5" s="20" t="s">
        <v>81</v>
      </c>
    </row>
    <row r="6" spans="1:10" s="7" customFormat="1">
      <c r="A6" s="13">
        <v>3724</v>
      </c>
      <c r="B6" s="33" t="s">
        <v>204</v>
      </c>
      <c r="C6" s="22">
        <v>38061</v>
      </c>
      <c r="D6" s="13">
        <v>1</v>
      </c>
      <c r="E6" s="37">
        <v>43388</v>
      </c>
      <c r="F6" s="13">
        <v>413</v>
      </c>
      <c r="G6" s="13">
        <v>461</v>
      </c>
      <c r="H6" s="9"/>
      <c r="I6" s="9">
        <v>17</v>
      </c>
      <c r="J6" s="20" t="s">
        <v>220</v>
      </c>
    </row>
    <row r="7" spans="1:10" s="7" customFormat="1">
      <c r="A7" s="13">
        <v>3725</v>
      </c>
      <c r="B7" s="33" t="s">
        <v>204</v>
      </c>
      <c r="C7" s="22">
        <v>38061</v>
      </c>
      <c r="D7" s="13">
        <v>1</v>
      </c>
      <c r="E7" s="37">
        <v>43377</v>
      </c>
      <c r="F7" s="13">
        <v>586</v>
      </c>
      <c r="G7" s="13">
        <v>1</v>
      </c>
      <c r="H7" s="9"/>
      <c r="I7" s="9">
        <v>17</v>
      </c>
      <c r="J7" s="20" t="s">
        <v>221</v>
      </c>
    </row>
    <row r="8" spans="1:10" s="7" customFormat="1">
      <c r="A8" s="13">
        <v>3754</v>
      </c>
      <c r="B8" s="31" t="s">
        <v>15</v>
      </c>
      <c r="C8" s="22">
        <v>38070</v>
      </c>
      <c r="D8" s="13">
        <v>728.76</v>
      </c>
      <c r="E8" s="20">
        <v>39112</v>
      </c>
      <c r="F8" s="13">
        <v>439</v>
      </c>
      <c r="G8" s="13">
        <v>20</v>
      </c>
      <c r="H8" s="27"/>
      <c r="I8" s="9">
        <v>22</v>
      </c>
      <c r="J8" s="20" t="s">
        <v>121</v>
      </c>
    </row>
    <row r="9" spans="1:10" s="7" customFormat="1">
      <c r="A9" s="13">
        <v>3755</v>
      </c>
      <c r="B9" s="31" t="s">
        <v>15</v>
      </c>
      <c r="C9" s="22">
        <v>38070</v>
      </c>
      <c r="D9" s="13">
        <v>11103.3</v>
      </c>
      <c r="E9" s="20">
        <v>39112</v>
      </c>
      <c r="F9" s="13">
        <v>439</v>
      </c>
      <c r="G9" s="13">
        <v>21</v>
      </c>
      <c r="H9" s="27"/>
      <c r="I9" s="9">
        <v>311</v>
      </c>
      <c r="J9" s="20" t="s">
        <v>120</v>
      </c>
    </row>
    <row r="10" spans="1:10" s="7" customFormat="1">
      <c r="A10" s="13">
        <v>3786</v>
      </c>
      <c r="B10" s="31" t="s">
        <v>3</v>
      </c>
      <c r="C10" s="22">
        <v>38083</v>
      </c>
      <c r="D10" s="13">
        <v>49374.17</v>
      </c>
      <c r="E10" s="20">
        <v>39674</v>
      </c>
      <c r="F10" s="13">
        <v>2499</v>
      </c>
      <c r="G10" s="13">
        <v>346</v>
      </c>
      <c r="H10" s="9"/>
      <c r="I10" s="9">
        <v>999</v>
      </c>
      <c r="J10" s="20" t="s">
        <v>220</v>
      </c>
    </row>
    <row r="11" spans="1:10" s="7" customFormat="1">
      <c r="A11" s="13">
        <v>3819</v>
      </c>
      <c r="B11" s="31" t="s">
        <v>3</v>
      </c>
      <c r="C11" s="22">
        <v>38092</v>
      </c>
      <c r="D11" s="13">
        <v>9648.42</v>
      </c>
      <c r="E11" s="20">
        <v>40961</v>
      </c>
      <c r="F11" s="13">
        <v>519</v>
      </c>
      <c r="G11" s="13">
        <v>76</v>
      </c>
      <c r="H11" s="9"/>
      <c r="I11" s="9">
        <v>91</v>
      </c>
      <c r="J11" s="20"/>
    </row>
    <row r="12" spans="1:10" s="7" customFormat="1">
      <c r="A12" s="13">
        <v>4082</v>
      </c>
      <c r="B12" s="31" t="s">
        <v>15</v>
      </c>
      <c r="C12" s="22">
        <v>38205</v>
      </c>
      <c r="D12" s="13">
        <v>1615.85</v>
      </c>
      <c r="E12" s="37">
        <v>43648</v>
      </c>
      <c r="F12" s="13">
        <v>605</v>
      </c>
      <c r="G12" s="13">
        <v>76</v>
      </c>
      <c r="H12" s="9">
        <v>86.43</v>
      </c>
      <c r="I12" s="63"/>
      <c r="J12" s="20" t="s">
        <v>82</v>
      </c>
    </row>
    <row r="13" spans="1:10" s="7" customFormat="1">
      <c r="A13" s="13">
        <v>4269</v>
      </c>
      <c r="B13" s="31" t="s">
        <v>0</v>
      </c>
      <c r="C13" s="22">
        <v>38251</v>
      </c>
      <c r="D13" s="13">
        <v>10732.51</v>
      </c>
      <c r="E13" s="39">
        <v>40885</v>
      </c>
      <c r="F13" s="13">
        <v>517</v>
      </c>
      <c r="G13" s="13">
        <v>41</v>
      </c>
      <c r="H13" s="9">
        <v>298.16000000000003</v>
      </c>
      <c r="I13" s="63"/>
      <c r="J13" s="20" t="s">
        <v>83</v>
      </c>
    </row>
    <row r="14" spans="1:10" s="7" customFormat="1">
      <c r="A14" s="13">
        <v>4270</v>
      </c>
      <c r="B14" s="31" t="s">
        <v>0</v>
      </c>
      <c r="C14" s="22">
        <v>38251</v>
      </c>
      <c r="D14" s="13">
        <v>52997.19</v>
      </c>
      <c r="E14" s="37">
        <v>41761</v>
      </c>
      <c r="F14" s="13">
        <v>541</v>
      </c>
      <c r="G14" s="13">
        <v>74</v>
      </c>
      <c r="H14" s="9">
        <v>694.66</v>
      </c>
      <c r="I14" s="63"/>
      <c r="J14" s="20" t="s">
        <v>83</v>
      </c>
    </row>
    <row r="15" spans="1:10" s="6" customFormat="1">
      <c r="A15" s="13">
        <v>4385</v>
      </c>
      <c r="B15" s="33" t="s">
        <v>0</v>
      </c>
      <c r="C15" s="23">
        <v>38285</v>
      </c>
      <c r="D15" s="14">
        <v>7800</v>
      </c>
      <c r="E15" s="37">
        <v>43368</v>
      </c>
      <c r="F15" s="14">
        <v>585</v>
      </c>
      <c r="G15" s="14">
        <v>68</v>
      </c>
      <c r="H15" s="9">
        <v>95.2</v>
      </c>
      <c r="I15" s="63"/>
      <c r="J15" s="17" t="s">
        <v>84</v>
      </c>
    </row>
    <row r="16" spans="1:10" s="6" customFormat="1">
      <c r="A16" s="13">
        <v>4386</v>
      </c>
      <c r="B16" s="33" t="s">
        <v>0</v>
      </c>
      <c r="C16" s="23">
        <v>38285</v>
      </c>
      <c r="D16" s="14">
        <v>17154.97</v>
      </c>
      <c r="E16" s="37">
        <v>43368</v>
      </c>
      <c r="F16" s="14">
        <v>585</v>
      </c>
      <c r="G16" s="14">
        <v>69</v>
      </c>
      <c r="H16" s="9">
        <v>95.2</v>
      </c>
      <c r="I16" s="63"/>
      <c r="J16" s="17" t="s">
        <v>34</v>
      </c>
    </row>
    <row r="17" spans="1:10" s="6" customFormat="1">
      <c r="A17" s="13">
        <v>4446</v>
      </c>
      <c r="B17" s="33" t="s">
        <v>204</v>
      </c>
      <c r="C17" s="23">
        <v>38309</v>
      </c>
      <c r="D17" s="14">
        <v>1</v>
      </c>
      <c r="E17" s="37">
        <v>44259</v>
      </c>
      <c r="F17" s="14">
        <v>636</v>
      </c>
      <c r="G17" s="14">
        <v>46</v>
      </c>
      <c r="H17" s="9">
        <v>16.77</v>
      </c>
      <c r="I17" s="63"/>
      <c r="J17" s="17"/>
    </row>
    <row r="18" spans="1:10" s="6" customFormat="1">
      <c r="A18" s="13">
        <v>4534</v>
      </c>
      <c r="B18" s="33" t="s">
        <v>3</v>
      </c>
      <c r="C18" s="23">
        <v>38343</v>
      </c>
      <c r="D18" s="14">
        <v>17185</v>
      </c>
      <c r="E18" s="37">
        <v>44062</v>
      </c>
      <c r="F18" s="14">
        <v>628</v>
      </c>
      <c r="G18" s="14">
        <v>21</v>
      </c>
      <c r="H18" s="9"/>
      <c r="I18" s="9">
        <v>711</v>
      </c>
      <c r="J18" s="17"/>
    </row>
    <row r="19" spans="1:10" s="6" customFormat="1">
      <c r="A19" s="13">
        <v>4535</v>
      </c>
      <c r="B19" s="33" t="s">
        <v>3</v>
      </c>
      <c r="C19" s="23">
        <v>38343</v>
      </c>
      <c r="D19" s="14">
        <v>15998</v>
      </c>
      <c r="E19" s="37">
        <v>44062</v>
      </c>
      <c r="F19" s="14">
        <v>628</v>
      </c>
      <c r="G19" s="14">
        <v>22</v>
      </c>
      <c r="H19" s="9"/>
      <c r="I19" s="9">
        <v>633</v>
      </c>
      <c r="J19" s="17"/>
    </row>
    <row r="20" spans="1:10" s="6" customFormat="1">
      <c r="A20" s="13">
        <v>4553</v>
      </c>
      <c r="B20" s="33" t="s">
        <v>15</v>
      </c>
      <c r="C20" s="23">
        <v>38351</v>
      </c>
      <c r="D20" s="14">
        <v>9040.06</v>
      </c>
      <c r="E20" s="37">
        <v>43741</v>
      </c>
      <c r="F20" s="14">
        <v>612</v>
      </c>
      <c r="G20" s="14">
        <v>40</v>
      </c>
      <c r="H20" s="9"/>
      <c r="I20" s="9">
        <v>355</v>
      </c>
      <c r="J20" s="17"/>
    </row>
    <row r="21" spans="1:10">
      <c r="A21" s="14"/>
      <c r="B21" s="33"/>
      <c r="C21" s="23"/>
      <c r="D21" s="14"/>
      <c r="E21" s="17"/>
      <c r="F21" s="14"/>
      <c r="G21" s="14"/>
      <c r="H21" s="8"/>
      <c r="I21" s="8"/>
      <c r="J21" s="17"/>
    </row>
    <row r="22" spans="1:10">
      <c r="A22" s="19" t="s">
        <v>1</v>
      </c>
      <c r="B22" s="35"/>
      <c r="C22" s="21"/>
      <c r="D22" s="29"/>
      <c r="E22" s="24"/>
      <c r="F22" s="29"/>
      <c r="G22" s="29"/>
      <c r="H22" s="2">
        <f>SUM(H2:H21)</f>
        <v>1303.1600000000001</v>
      </c>
      <c r="I22" s="2">
        <f>SUM(I2:I21)</f>
        <v>3190</v>
      </c>
      <c r="J22" s="24"/>
    </row>
    <row r="23" spans="1:10">
      <c r="I23" s="62">
        <f>H22+I22</f>
        <v>4493.16</v>
      </c>
    </row>
    <row r="25" spans="1:10">
      <c r="A25" s="50"/>
    </row>
    <row r="26" spans="1:10">
      <c r="A26" s="74" t="s">
        <v>13</v>
      </c>
      <c r="B26" s="74"/>
    </row>
  </sheetData>
  <mergeCells count="1">
    <mergeCell ref="A26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0"/>
  <sheetViews>
    <sheetView zoomScale="150" zoomScaleNormal="150" workbookViewId="0">
      <pane ySplit="1" topLeftCell="A2" activePane="bottomLeft" state="frozen"/>
      <selection pane="bottomLeft" activeCell="C1" sqref="C1:I1048576"/>
    </sheetView>
  </sheetViews>
  <sheetFormatPr defaultRowHeight="11.25"/>
  <cols>
    <col min="1" max="1" width="8.42578125" style="1" bestFit="1" customWidth="1"/>
    <col min="2" max="2" width="20.42578125" style="36" bestFit="1" customWidth="1"/>
    <col min="3" max="3" width="8.7109375" style="10" bestFit="1" customWidth="1"/>
    <col min="4" max="4" width="8.140625" style="10" bestFit="1" customWidth="1"/>
    <col min="5" max="5" width="9.7109375" style="10" bestFit="1" customWidth="1"/>
    <col min="6" max="6" width="6" style="10" bestFit="1" customWidth="1"/>
    <col min="7" max="7" width="5.140625" style="10" bestFit="1" customWidth="1"/>
    <col min="8" max="8" width="9.42578125" style="10" bestFit="1" customWidth="1"/>
    <col min="9" max="9" width="10.7109375" style="10" bestFit="1" customWidth="1"/>
    <col min="10" max="10" width="70.710937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8</v>
      </c>
      <c r="C1" s="52" t="s">
        <v>9</v>
      </c>
      <c r="D1" s="53" t="s">
        <v>6</v>
      </c>
      <c r="E1" s="60" t="s">
        <v>7</v>
      </c>
      <c r="F1" s="53" t="s">
        <v>10</v>
      </c>
      <c r="G1" s="53" t="s">
        <v>11</v>
      </c>
      <c r="H1" s="61" t="s">
        <v>12</v>
      </c>
      <c r="I1" s="61" t="s">
        <v>238</v>
      </c>
      <c r="J1" s="60" t="s">
        <v>5</v>
      </c>
    </row>
    <row r="2" spans="1:10" s="6" customFormat="1">
      <c r="A2" s="14"/>
      <c r="B2" s="33"/>
      <c r="C2" s="23"/>
      <c r="D2" s="14"/>
      <c r="E2" s="17"/>
      <c r="F2" s="14"/>
      <c r="G2" s="14"/>
      <c r="H2" s="8"/>
      <c r="I2" s="8"/>
      <c r="J2" s="17"/>
    </row>
    <row r="3" spans="1:10" s="7" customFormat="1">
      <c r="A3" s="13">
        <v>4659</v>
      </c>
      <c r="B3" s="31" t="s">
        <v>3</v>
      </c>
      <c r="C3" s="22">
        <v>38427</v>
      </c>
      <c r="D3" s="13">
        <v>47620.95</v>
      </c>
      <c r="E3" s="37">
        <v>44137</v>
      </c>
      <c r="F3" s="13">
        <v>631</v>
      </c>
      <c r="G3" s="13">
        <v>83</v>
      </c>
      <c r="H3" s="9"/>
      <c r="I3" s="13">
        <v>1444</v>
      </c>
      <c r="J3" s="20"/>
    </row>
    <row r="4" spans="1:10" s="6" customFormat="1">
      <c r="A4" s="13">
        <v>4565</v>
      </c>
      <c r="B4" s="33" t="s">
        <v>204</v>
      </c>
      <c r="C4" s="23">
        <v>38362</v>
      </c>
      <c r="D4" s="13">
        <v>1</v>
      </c>
      <c r="E4" s="37">
        <v>43580</v>
      </c>
      <c r="F4" s="14">
        <v>599</v>
      </c>
      <c r="G4" s="14">
        <v>54</v>
      </c>
      <c r="H4" s="9">
        <v>18.55</v>
      </c>
      <c r="I4" s="66"/>
      <c r="J4" s="17"/>
    </row>
    <row r="5" spans="1:10" s="6" customFormat="1">
      <c r="A5" s="13">
        <v>4566</v>
      </c>
      <c r="B5" s="33" t="s">
        <v>3</v>
      </c>
      <c r="C5" s="23">
        <v>38362</v>
      </c>
      <c r="D5" s="14">
        <v>7194.08</v>
      </c>
      <c r="E5" s="37">
        <v>43714</v>
      </c>
      <c r="F5" s="14">
        <v>610</v>
      </c>
      <c r="G5" s="14">
        <v>49</v>
      </c>
      <c r="H5" s="9"/>
      <c r="I5" s="13">
        <v>333</v>
      </c>
      <c r="J5" s="17"/>
    </row>
    <row r="6" spans="1:10" s="6" customFormat="1">
      <c r="A6" s="13">
        <v>4626</v>
      </c>
      <c r="B6" s="33" t="s">
        <v>3</v>
      </c>
      <c r="C6" s="23">
        <v>38406</v>
      </c>
      <c r="D6" s="14">
        <v>5079.72</v>
      </c>
      <c r="E6" s="37">
        <v>43769</v>
      </c>
      <c r="F6" s="14">
        <v>614</v>
      </c>
      <c r="G6" s="14">
        <v>43</v>
      </c>
      <c r="H6" s="9"/>
      <c r="I6" s="13">
        <v>277</v>
      </c>
      <c r="J6" s="17" t="s">
        <v>85</v>
      </c>
    </row>
    <row r="7" spans="1:10" s="7" customFormat="1">
      <c r="A7" s="13">
        <v>4740</v>
      </c>
      <c r="B7" s="33" t="s">
        <v>204</v>
      </c>
      <c r="C7" s="22">
        <v>38482</v>
      </c>
      <c r="D7" s="13">
        <v>1</v>
      </c>
      <c r="E7" s="37">
        <v>43517</v>
      </c>
      <c r="F7" s="13">
        <v>592</v>
      </c>
      <c r="G7" s="13">
        <v>10</v>
      </c>
      <c r="H7" s="9">
        <v>16.739999999999998</v>
      </c>
      <c r="I7" s="66"/>
      <c r="J7" s="20"/>
    </row>
    <row r="8" spans="1:10" s="7" customFormat="1">
      <c r="A8" s="13">
        <v>4977</v>
      </c>
      <c r="B8" s="31" t="s">
        <v>15</v>
      </c>
      <c r="C8" s="22">
        <v>38562</v>
      </c>
      <c r="D8" s="13">
        <v>33648.31</v>
      </c>
      <c r="E8" s="20">
        <v>39965</v>
      </c>
      <c r="F8" s="13"/>
      <c r="G8" s="13"/>
      <c r="H8" s="27"/>
      <c r="I8" s="13">
        <v>511</v>
      </c>
      <c r="J8" s="20" t="s">
        <v>88</v>
      </c>
    </row>
    <row r="9" spans="1:10" s="7" customFormat="1">
      <c r="A9" s="13">
        <v>5071</v>
      </c>
      <c r="B9" s="31" t="s">
        <v>3</v>
      </c>
      <c r="C9" s="22">
        <v>38583</v>
      </c>
      <c r="D9" s="13">
        <v>1137.54</v>
      </c>
      <c r="E9" s="37">
        <v>43795</v>
      </c>
      <c r="F9" s="13">
        <v>616</v>
      </c>
      <c r="G9" s="13">
        <v>49</v>
      </c>
      <c r="H9" s="9">
        <v>46.19</v>
      </c>
      <c r="I9" s="66"/>
      <c r="J9" s="20" t="s">
        <v>50</v>
      </c>
    </row>
    <row r="10" spans="1:10" s="7" customFormat="1">
      <c r="A10" s="13">
        <v>5089</v>
      </c>
      <c r="B10" s="31" t="s">
        <v>0</v>
      </c>
      <c r="C10" s="22">
        <v>38587</v>
      </c>
      <c r="D10" s="13">
        <v>4157.8900000000003</v>
      </c>
      <c r="E10" s="20">
        <v>40527</v>
      </c>
      <c r="F10" s="13">
        <v>505</v>
      </c>
      <c r="G10" s="13">
        <v>38</v>
      </c>
      <c r="H10" s="9">
        <v>73.459999999999994</v>
      </c>
      <c r="I10" s="66"/>
      <c r="J10" s="20"/>
    </row>
    <row r="11" spans="1:10" s="7" customFormat="1">
      <c r="A11" s="13">
        <v>5091</v>
      </c>
      <c r="B11" s="31" t="s">
        <v>0</v>
      </c>
      <c r="C11" s="22">
        <v>38587</v>
      </c>
      <c r="D11" s="13">
        <v>6465.65</v>
      </c>
      <c r="E11" s="28">
        <v>40760</v>
      </c>
      <c r="F11" s="13">
        <v>513</v>
      </c>
      <c r="G11" s="13">
        <v>53</v>
      </c>
      <c r="H11" s="9"/>
      <c r="I11" s="13">
        <v>244</v>
      </c>
      <c r="J11" s="20"/>
    </row>
    <row r="12" spans="1:10" s="7" customFormat="1">
      <c r="A12" s="13">
        <v>5141</v>
      </c>
      <c r="B12" s="31" t="s">
        <v>33</v>
      </c>
      <c r="C12" s="22">
        <v>38596</v>
      </c>
      <c r="D12" s="13">
        <v>8001.5</v>
      </c>
      <c r="E12" s="28">
        <v>40990</v>
      </c>
      <c r="F12" s="13">
        <v>520</v>
      </c>
      <c r="G12" s="13">
        <v>79</v>
      </c>
      <c r="H12" s="9">
        <v>86.43</v>
      </c>
      <c r="I12" s="66"/>
      <c r="J12" s="20"/>
    </row>
    <row r="13" spans="1:10" s="7" customFormat="1">
      <c r="A13" s="13">
        <v>5142</v>
      </c>
      <c r="B13" s="31" t="s">
        <v>3</v>
      </c>
      <c r="C13" s="22">
        <v>38596</v>
      </c>
      <c r="D13" s="13">
        <v>3000.6</v>
      </c>
      <c r="E13" s="28">
        <v>40990</v>
      </c>
      <c r="F13" s="13">
        <v>520</v>
      </c>
      <c r="G13" s="13">
        <v>80</v>
      </c>
      <c r="H13" s="9">
        <v>58.62</v>
      </c>
      <c r="I13" s="66"/>
      <c r="J13" s="20"/>
    </row>
    <row r="14" spans="1:10" s="7" customFormat="1">
      <c r="A14" s="13">
        <v>5173</v>
      </c>
      <c r="B14" s="33" t="s">
        <v>204</v>
      </c>
      <c r="C14" s="22">
        <v>38602</v>
      </c>
      <c r="D14" s="13">
        <v>1</v>
      </c>
      <c r="E14" s="20">
        <v>39408</v>
      </c>
      <c r="F14" s="13">
        <v>455</v>
      </c>
      <c r="G14" s="13">
        <v>8</v>
      </c>
      <c r="H14" s="9"/>
      <c r="I14" s="13">
        <v>17</v>
      </c>
      <c r="J14" s="20"/>
    </row>
    <row r="15" spans="1:10" s="7" customFormat="1">
      <c r="A15" s="13">
        <v>5193</v>
      </c>
      <c r="B15" s="31" t="s">
        <v>0</v>
      </c>
      <c r="C15" s="22">
        <v>38607</v>
      </c>
      <c r="D15" s="13">
        <v>19937.02</v>
      </c>
      <c r="E15" s="37">
        <v>43690</v>
      </c>
      <c r="F15" s="13">
        <v>609</v>
      </c>
      <c r="G15" s="13">
        <v>14</v>
      </c>
      <c r="H15" s="9"/>
      <c r="I15" s="13">
        <v>888</v>
      </c>
      <c r="J15" s="20" t="s">
        <v>51</v>
      </c>
    </row>
    <row r="16" spans="1:10" s="7" customFormat="1">
      <c r="A16" s="13">
        <v>5196</v>
      </c>
      <c r="B16" s="31" t="s">
        <v>15</v>
      </c>
      <c r="C16" s="22">
        <v>38607</v>
      </c>
      <c r="D16" s="13">
        <v>26122.05</v>
      </c>
      <c r="E16" s="37">
        <v>43686</v>
      </c>
      <c r="F16" s="13">
        <v>608</v>
      </c>
      <c r="G16" s="13">
        <v>96</v>
      </c>
      <c r="H16" s="9">
        <v>286.05</v>
      </c>
      <c r="I16" s="66"/>
      <c r="J16" s="20" t="s">
        <v>51</v>
      </c>
    </row>
    <row r="17" spans="1:10" s="7" customFormat="1">
      <c r="A17" s="13">
        <v>5242</v>
      </c>
      <c r="B17" s="31" t="s">
        <v>222</v>
      </c>
      <c r="C17" s="22">
        <v>38617</v>
      </c>
      <c r="D17" s="13">
        <v>1</v>
      </c>
      <c r="E17" s="37">
        <v>43574</v>
      </c>
      <c r="F17" s="13">
        <v>598</v>
      </c>
      <c r="G17" s="13">
        <v>19</v>
      </c>
      <c r="H17" s="9">
        <v>16.739999999999998</v>
      </c>
      <c r="I17" s="66"/>
      <c r="J17" s="20"/>
    </row>
    <row r="18" spans="1:10" s="7" customFormat="1">
      <c r="A18" s="13">
        <v>5243</v>
      </c>
      <c r="B18" s="31" t="s">
        <v>3</v>
      </c>
      <c r="C18" s="22">
        <v>38617</v>
      </c>
      <c r="D18" s="13">
        <v>15000</v>
      </c>
      <c r="E18" s="37">
        <v>43585</v>
      </c>
      <c r="F18" s="13">
        <v>599</v>
      </c>
      <c r="G18" s="13">
        <v>63</v>
      </c>
      <c r="H18" s="9">
        <v>417.85</v>
      </c>
      <c r="I18" s="66"/>
      <c r="J18" s="20"/>
    </row>
    <row r="19" spans="1:10" s="7" customFormat="1">
      <c r="A19" s="13">
        <v>5431</v>
      </c>
      <c r="B19" s="33" t="s">
        <v>204</v>
      </c>
      <c r="C19" s="22">
        <v>38670</v>
      </c>
      <c r="D19" s="13">
        <v>1</v>
      </c>
      <c r="E19" s="20">
        <v>39097</v>
      </c>
      <c r="F19" s="13"/>
      <c r="G19" s="13"/>
      <c r="H19" s="27"/>
      <c r="I19" s="13">
        <v>17</v>
      </c>
      <c r="J19" s="20" t="s">
        <v>89</v>
      </c>
    </row>
    <row r="20" spans="1:10" s="7" customFormat="1">
      <c r="A20" s="13">
        <v>5432</v>
      </c>
      <c r="B20" s="33" t="s">
        <v>204</v>
      </c>
      <c r="C20" s="22">
        <v>38670</v>
      </c>
      <c r="D20" s="13">
        <v>1</v>
      </c>
      <c r="E20" s="20">
        <v>39097</v>
      </c>
      <c r="F20" s="13"/>
      <c r="G20" s="13"/>
      <c r="H20" s="27"/>
      <c r="I20" s="13">
        <v>17</v>
      </c>
      <c r="J20" s="20" t="s">
        <v>90</v>
      </c>
    </row>
    <row r="21" spans="1:10" s="7" customFormat="1">
      <c r="A21" s="13">
        <v>5593</v>
      </c>
      <c r="B21" s="33" t="s">
        <v>204</v>
      </c>
      <c r="C21" s="22">
        <v>38714</v>
      </c>
      <c r="D21" s="13">
        <v>1</v>
      </c>
      <c r="E21" s="39">
        <v>42625</v>
      </c>
      <c r="F21" s="13">
        <v>563</v>
      </c>
      <c r="G21" s="13">
        <v>61</v>
      </c>
      <c r="H21" s="9">
        <v>15.69</v>
      </c>
      <c r="I21" s="66"/>
      <c r="J21" s="20"/>
    </row>
    <row r="22" spans="1:10" s="7" customFormat="1">
      <c r="A22" s="13">
        <v>5594</v>
      </c>
      <c r="B22" s="33" t="s">
        <v>204</v>
      </c>
      <c r="C22" s="22">
        <v>38714</v>
      </c>
      <c r="D22" s="13">
        <v>1</v>
      </c>
      <c r="E22" s="39">
        <v>42611</v>
      </c>
      <c r="F22" s="13">
        <v>563</v>
      </c>
      <c r="G22" s="13">
        <v>28</v>
      </c>
      <c r="H22" s="9">
        <v>16.420000000000002</v>
      </c>
      <c r="I22" s="66"/>
      <c r="J22" s="20"/>
    </row>
    <row r="23" spans="1:10" s="7" customFormat="1">
      <c r="A23" s="13">
        <v>5595</v>
      </c>
      <c r="B23" s="31" t="s">
        <v>0</v>
      </c>
      <c r="C23" s="22">
        <v>38714</v>
      </c>
      <c r="D23" s="13">
        <v>19102.77</v>
      </c>
      <c r="E23" s="39">
        <v>42627</v>
      </c>
      <c r="F23" s="13"/>
      <c r="G23" s="13"/>
      <c r="H23" s="9">
        <v>202</v>
      </c>
      <c r="I23" s="66"/>
      <c r="J23" s="20"/>
    </row>
    <row r="24" spans="1:10" s="7" customFormat="1">
      <c r="A24" s="13">
        <v>5604</v>
      </c>
      <c r="B24" s="31" t="s">
        <v>0</v>
      </c>
      <c r="C24" s="22">
        <v>38716</v>
      </c>
      <c r="D24" s="13">
        <v>19620</v>
      </c>
      <c r="E24" s="37">
        <v>43971</v>
      </c>
      <c r="F24" s="13">
        <v>624</v>
      </c>
      <c r="G24" s="13">
        <v>4</v>
      </c>
      <c r="H24" s="9">
        <v>312.70999999999998</v>
      </c>
      <c r="I24" s="66"/>
      <c r="J24" s="20"/>
    </row>
    <row r="25" spans="1:10">
      <c r="A25" s="14"/>
      <c r="B25" s="33"/>
      <c r="C25" s="23"/>
      <c r="D25" s="14"/>
      <c r="E25" s="17"/>
      <c r="F25" s="14"/>
      <c r="G25" s="14"/>
      <c r="H25" s="8"/>
      <c r="I25" s="8"/>
      <c r="J25" s="17"/>
    </row>
    <row r="26" spans="1:10">
      <c r="A26" s="19" t="s">
        <v>1</v>
      </c>
      <c r="B26" s="35"/>
      <c r="C26" s="21"/>
      <c r="D26" s="29"/>
      <c r="E26" s="24"/>
      <c r="F26" s="29"/>
      <c r="G26" s="29"/>
      <c r="H26" s="2">
        <f>SUM(H2:H25)</f>
        <v>1567.45</v>
      </c>
      <c r="I26" s="2">
        <f>SUM(I2:I25)</f>
        <v>3748</v>
      </c>
      <c r="J26" s="24"/>
    </row>
    <row r="27" spans="1:10">
      <c r="I27" s="62">
        <f>H26+I26</f>
        <v>5315.45</v>
      </c>
    </row>
    <row r="29" spans="1:10">
      <c r="A29" s="50"/>
    </row>
    <row r="30" spans="1:10">
      <c r="A30" s="74" t="s">
        <v>13</v>
      </c>
      <c r="B30" s="74"/>
    </row>
  </sheetData>
  <mergeCells count="1"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25</vt:i4>
      </vt:variant>
    </vt:vector>
  </HeadingPairs>
  <TitlesOfParts>
    <vt:vector size="25" baseType="lpstr">
      <vt:lpstr>εξέλιξη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2023-06-13T16:32:37Z</dcterms:modified>
</cp:coreProperties>
</file>