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 tabRatio="895"/>
  </bookViews>
  <sheets>
    <sheet name="2007" sheetId="11" r:id="rId1"/>
  </sheets>
  <calcPr calcId="125725"/>
</workbook>
</file>

<file path=xl/calcChain.xml><?xml version="1.0" encoding="utf-8"?>
<calcChain xmlns="http://schemas.openxmlformats.org/spreadsheetml/2006/main">
  <c r="C50" i="11"/>
  <c r="C6" l="1"/>
  <c r="C24" s="1"/>
  <c r="C31" s="1"/>
  <c r="C48" s="1"/>
  <c r="C54" s="1"/>
  <c r="B6"/>
  <c r="B24" s="1"/>
  <c r="B31" s="1"/>
  <c r="C55" l="1"/>
  <c r="C60" s="1"/>
  <c r="C64" l="1"/>
  <c r="C63"/>
  <c r="C66" s="1"/>
  <c r="E66" s="1"/>
</calcChain>
</file>

<file path=xl/sharedStrings.xml><?xml version="1.0" encoding="utf-8"?>
<sst xmlns="http://schemas.openxmlformats.org/spreadsheetml/2006/main" count="105" uniqueCount="94">
  <si>
    <t>χτες</t>
  </si>
  <si>
    <t>σημερα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</si>
  <si>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</si>
  <si>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</si>
  <si>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</si>
  <si>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</si>
  <si>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</si>
  <si>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</si>
  <si>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</si>
  <si>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</si>
  <si>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ιδιόχρηση</t>
  </si>
  <si>
    <t>έξοδα</t>
  </si>
  <si>
    <t>παγια</t>
  </si>
  <si>
    <t>τεληΕΛΤΑ κλπ</t>
  </si>
  <si>
    <t>προμηθεια τραπεζων</t>
  </si>
  <si>
    <t>περαίωση</t>
  </si>
  <si>
    <t>ποσό πληρωμής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</si>
  <si>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</si>
  <si>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</si>
  <si>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4.1] παρακράτηση = 20% . Από 2011 ΠΑΝΩ από 300 €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</si>
  <si>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</si>
  <si>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</si>
  <si>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</si>
  <si>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</si>
  <si>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</si>
  <si>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</si>
  <si>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</si>
  <si>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</si>
  <si>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</si>
  <si>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ασφάλιστρα ζωής</t>
  </si>
  <si>
    <t>ιατρικά</t>
  </si>
  <si>
    <t>οικογενειακές δαπάνες</t>
  </si>
  <si>
    <t>δηλωθεν εισόδημα</t>
  </si>
  <si>
    <t>εισόδημα φορολογητέο</t>
  </si>
  <si>
    <t>τοκοι δανείων</t>
  </si>
  <si>
    <t>δανεια</t>
  </si>
  <si>
    <t>δωρεές</t>
  </si>
  <si>
    <t>γιαΕκαθαριστικό</t>
  </si>
  <si>
    <t>ε3 = 17/03/2008</t>
  </si>
  <si>
    <t>ε1 = 15/03/2008</t>
  </si>
  <si>
    <t>εκαθαριστικό = 19/09/2008</t>
  </si>
  <si>
    <t>δωρεαν παραχώρηση σύζηγο</t>
  </si>
  <si>
    <t>δαπάνες παροχής υπηρεσιών</t>
  </si>
  <si>
    <t>ενοίκο διαμερίσματος</t>
  </si>
  <si>
    <t>παρακρατησεις 2007</t>
  </si>
  <si>
    <t>επιχειρηματική ζημιάς του συζύγου</t>
  </si>
  <si>
    <t>ποια ποσά περικλείει ΚΑΙ ποιών ετών ΚΑΙ με τι αιτία το καθένα  ;;???;;</t>
  </si>
  <si>
    <t>η κάθε δόση , τι εξοφλεί , ΚΑΙ με τι ποσό ;;;???</t>
  </si>
  <si>
    <t>ρύθμιση 33-07/03/2007 = 12.819,48</t>
  </si>
  <si>
    <t>ακίνητα</t>
  </si>
  <si>
    <t>εισπραχθεισα προκαταβολη 2006</t>
  </si>
  <si>
    <t>προκαταβολη  για 2008</t>
  </si>
  <si>
    <t>ΤΑΜΕΙΑ</t>
  </si>
  <si>
    <t>σήμα BMW</t>
  </si>
  <si>
    <t>σήμα Jenifer</t>
  </si>
  <si>
    <t>φόρος κλίμακας</t>
  </si>
  <si>
    <t>μειώσεις φόρου</t>
  </si>
  <si>
    <t>φόρος κύριος</t>
  </si>
  <si>
    <t>συμπληρωματικός φόρος</t>
  </si>
  <si>
    <t>zηλ = ΙΣΩΣ= 5.100</t>
  </si>
  <si>
    <t>βιβλια κατάσχεση</t>
  </si>
  <si>
    <t>ΝΑΙ</t>
  </si>
  <si>
    <t>ταμεία zηλ</t>
  </si>
  <si>
    <t>εκπτώσεις εισοδήματος</t>
  </si>
  <si>
    <t>εκπτώσεις εισοδήματος zηλ</t>
  </si>
  <si>
    <t>νοσήλεια</t>
  </si>
  <si>
    <t>ενοίκια Δαφνη</t>
  </si>
  <si>
    <t>μειώσεις φόρου zηλ</t>
  </si>
  <si>
    <t>φορος &amp; συμπληρωματικός</t>
  </si>
  <si>
    <t>εισπραχθεισα προκαταβολη 2005</t>
  </si>
  <si>
    <t>Ζηλ = έκανε περαίωση ??????</t>
  </si>
  <si>
    <t xml:space="preserve">zηλ = </t>
  </si>
  <si>
    <t>zηλ = 2.189,54</t>
  </si>
  <si>
    <t>zηλ = 60</t>
  </si>
  <si>
    <t>zηλ = 145,68</t>
  </si>
  <si>
    <t>D39 +  D35</t>
  </si>
  <si>
    <t>C27 +E39 + E35</t>
  </si>
  <si>
    <t>zηλ = 0</t>
  </si>
  <si>
    <t>zηλ = 106,33</t>
  </si>
  <si>
    <t>ιδιόχρηση + δωρεάν παραχώρηση</t>
  </si>
  <si>
    <t xml:space="preserve">λάθος λογιστή στα βιβλία εσόδων (6810 συμβόλαιο </t>
  </si>
  <si>
    <t>zηλ = 3.472,76 - 6.544,28 = -3.071,52</t>
  </si>
  <si>
    <t>zηλ =  -3.071,52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</si>
  <si>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</si>
  <si>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</si>
  <si>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</si>
  <si>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281φ = διπλοπληρωμή ΤΑΝ -9% σε προσύμφωνα  του παππού</t>
  </si>
  <si>
    <t>281ω = διπλοπληρωμές κ-18-15-17 σε πράξεις (= εκτέλεση - ΒΑΣΕΙ προσυμφώνου ή  προτάσεων )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</si>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</sst>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theme="1" tint="4.9989318521683403E-2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1" fillId="0" borderId="0"/>
    <xf numFmtId="0" fontId="1" fillId="0" borderId="0"/>
  </cellStyleXfs>
  <cellXfs count="55">
    <xf numFmtId="0" fontId="0" fillId="0" borderId="0" xfId="0"/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/>
    <xf numFmtId="43" fontId="4" fillId="3" borderId="1" xfId="1" applyFont="1" applyFill="1" applyBorder="1"/>
    <xf numFmtId="0" fontId="6" fillId="0" borderId="1" xfId="0" applyFont="1" applyBorder="1"/>
    <xf numFmtId="0" fontId="5" fillId="0" borderId="1" xfId="0" applyFont="1" applyBorder="1"/>
    <xf numFmtId="43" fontId="4" fillId="2" borderId="1" xfId="1" applyFont="1" applyFill="1" applyBorder="1"/>
    <xf numFmtId="0" fontId="13" fillId="5" borderId="0" xfId="0" applyFont="1" applyFill="1" applyAlignment="1">
      <alignment horizontal="center"/>
    </xf>
    <xf numFmtId="43" fontId="4" fillId="4" borderId="1" xfId="1" applyFont="1" applyFill="1" applyBorder="1"/>
    <xf numFmtId="43" fontId="4" fillId="0" borderId="0" xfId="1" applyFont="1" applyFill="1" applyBorder="1"/>
    <xf numFmtId="43" fontId="8" fillId="0" borderId="1" xfId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Fill="1" applyAlignment="1"/>
    <xf numFmtId="0" fontId="8" fillId="0" borderId="0" xfId="0" applyFont="1" applyFill="1" applyAlignment="1">
      <alignment wrapText="1"/>
    </xf>
    <xf numFmtId="43" fontId="10" fillId="0" borderId="1" xfId="1" applyFont="1" applyFill="1" applyBorder="1"/>
    <xf numFmtId="43" fontId="10" fillId="0" borderId="0" xfId="1" applyFont="1"/>
    <xf numFmtId="43" fontId="4" fillId="8" borderId="1" xfId="1" applyFont="1" applyFill="1" applyBorder="1"/>
    <xf numFmtId="0" fontId="4" fillId="0" borderId="1" xfId="0" applyFont="1" applyBorder="1"/>
    <xf numFmtId="43" fontId="4" fillId="0" borderId="0" xfId="1" applyFont="1"/>
    <xf numFmtId="43" fontId="4" fillId="0" borderId="1" xfId="1" applyFont="1" applyBorder="1"/>
    <xf numFmtId="43" fontId="4" fillId="0" borderId="1" xfId="1" applyFont="1" applyFill="1" applyBorder="1"/>
    <xf numFmtId="0" fontId="4" fillId="0" borderId="1" xfId="0" applyFont="1" applyFill="1" applyBorder="1"/>
    <xf numFmtId="43" fontId="4" fillId="0" borderId="0" xfId="0" applyNumberFormat="1" applyFont="1"/>
    <xf numFmtId="0" fontId="10" fillId="0" borderId="0" xfId="0" applyFont="1"/>
    <xf numFmtId="165" fontId="4" fillId="0" borderId="0" xfId="1" applyNumberFormat="1" applyFont="1"/>
    <xf numFmtId="43" fontId="4" fillId="0" borderId="1" xfId="1" applyFont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4" fillId="0" borderId="0" xfId="0" applyFont="1" applyFill="1"/>
    <xf numFmtId="43" fontId="10" fillId="0" borderId="1" xfId="1" applyFont="1" applyBorder="1"/>
    <xf numFmtId="0" fontId="4" fillId="0" borderId="0" xfId="0" applyFont="1"/>
    <xf numFmtId="43" fontId="10" fillId="0" borderId="1" xfId="1" applyFont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43" fontId="10" fillId="0" borderId="0" xfId="0" applyNumberFormat="1" applyFont="1"/>
    <xf numFmtId="0" fontId="10" fillId="0" borderId="0" xfId="0" applyFont="1" applyFill="1" applyAlignment="1">
      <alignment horizontal="left"/>
    </xf>
    <xf numFmtId="43" fontId="4" fillId="9" borderId="1" xfId="1" applyFont="1" applyFill="1" applyBorder="1"/>
    <xf numFmtId="43" fontId="6" fillId="0" borderId="0" xfId="0" applyNumberFormat="1" applyFont="1"/>
    <xf numFmtId="43" fontId="4" fillId="0" borderId="0" xfId="0" applyNumberFormat="1" applyFont="1" applyFill="1"/>
    <xf numFmtId="43" fontId="5" fillId="0" borderId="1" xfId="1" applyFont="1" applyFill="1" applyBorder="1" applyAlignment="1">
      <alignment horizontal="center"/>
    </xf>
    <xf numFmtId="43" fontId="10" fillId="0" borderId="0" xfId="0" applyNumberFormat="1" applyFont="1" applyAlignment="1">
      <alignment horizontal="left"/>
    </xf>
    <xf numFmtId="0" fontId="6" fillId="6" borderId="0" xfId="0" applyFont="1" applyFill="1" applyAlignment="1">
      <alignment horizontal="center" wrapText="1"/>
    </xf>
    <xf numFmtId="0" fontId="16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6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14" fillId="6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FF99FF"/>
      <color rgb="FF00FF00"/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topLeftCell="A28" workbookViewId="0">
      <selection activeCell="C66" sqref="C66"/>
    </sheetView>
  </sheetViews>
  <sheetFormatPr defaultRowHeight="12.75"/>
  <cols>
    <col min="1" max="1" width="23.5546875" style="32" bestFit="1" customWidth="1"/>
    <col min="2" max="3" width="12.44140625" style="32" bestFit="1" customWidth="1"/>
    <col min="4" max="5" width="11.44140625" style="32" bestFit="1" customWidth="1"/>
    <col min="6" max="6" width="9.21875" style="32" bestFit="1" customWidth="1"/>
    <col min="7" max="8" width="8.88671875" style="32"/>
    <col min="9" max="9" width="11.44140625" style="32" bestFit="1" customWidth="1"/>
    <col min="10" max="11" width="8.88671875" style="32"/>
    <col min="12" max="12" width="9.21875" style="32" bestFit="1" customWidth="1"/>
    <col min="13" max="13" width="8.88671875" style="32"/>
    <col min="14" max="14" width="23.5546875" style="32" bestFit="1" customWidth="1"/>
    <col min="15" max="16384" width="8.88671875" style="32"/>
  </cols>
  <sheetData>
    <row r="1" spans="1:27">
      <c r="A1" s="9">
        <v>2007</v>
      </c>
      <c r="B1" s="54"/>
      <c r="C1" s="54"/>
      <c r="D1" s="1"/>
      <c r="E1" s="1"/>
    </row>
    <row r="2" spans="1:27" ht="15.75">
      <c r="B2" s="52" t="s">
        <v>38</v>
      </c>
      <c r="C2" s="52"/>
      <c r="W2" s="50"/>
      <c r="X2" s="50"/>
    </row>
    <row r="3" spans="1:27">
      <c r="B3" s="2" t="s">
        <v>0</v>
      </c>
      <c r="C3" s="3" t="s">
        <v>1</v>
      </c>
      <c r="W3" s="30"/>
      <c r="X3" s="30"/>
    </row>
    <row r="4" spans="1:27">
      <c r="A4" s="4" t="s">
        <v>2</v>
      </c>
      <c r="B4" s="22">
        <v>138163.12</v>
      </c>
      <c r="C4" s="23">
        <v>138163.12</v>
      </c>
      <c r="E4" s="26"/>
      <c r="N4" s="26"/>
      <c r="W4" s="30"/>
      <c r="X4" s="30"/>
    </row>
    <row r="5" spans="1:27">
      <c r="A5" s="4" t="s">
        <v>12</v>
      </c>
      <c r="B5" s="22">
        <v>4009.24</v>
      </c>
      <c r="C5" s="23">
        <v>4009.24</v>
      </c>
      <c r="W5" s="30"/>
      <c r="X5" s="30"/>
    </row>
    <row r="6" spans="1:27">
      <c r="A6" s="4" t="s">
        <v>3</v>
      </c>
      <c r="B6" s="22">
        <f>SUM(D7:D23)</f>
        <v>40841.56</v>
      </c>
      <c r="C6" s="22">
        <f>SUM(E7:E23)</f>
        <v>59667.460000000006</v>
      </c>
      <c r="D6" s="2" t="s">
        <v>0</v>
      </c>
      <c r="E6" s="3" t="s">
        <v>1</v>
      </c>
      <c r="W6" s="30"/>
      <c r="X6" s="30"/>
    </row>
    <row r="7" spans="1:27">
      <c r="A7" s="20" t="s">
        <v>5</v>
      </c>
      <c r="B7" s="5"/>
      <c r="C7" s="5"/>
      <c r="D7" s="22">
        <v>3750.28</v>
      </c>
      <c r="E7" s="31">
        <v>3849.16</v>
      </c>
    </row>
    <row r="8" spans="1:27">
      <c r="A8" s="20" t="s">
        <v>6</v>
      </c>
      <c r="B8" s="5"/>
      <c r="C8" s="5"/>
      <c r="D8" s="22">
        <v>28252.61</v>
      </c>
      <c r="E8" s="23">
        <v>28252.61</v>
      </c>
      <c r="G8" s="26" t="s">
        <v>13</v>
      </c>
    </row>
    <row r="9" spans="1:27">
      <c r="A9" s="20" t="s">
        <v>7</v>
      </c>
      <c r="B9" s="5"/>
      <c r="C9" s="5"/>
      <c r="D9" s="22">
        <v>3190.02</v>
      </c>
      <c r="E9" s="22"/>
      <c r="G9" s="35" t="s">
        <v>14</v>
      </c>
    </row>
    <row r="10" spans="1:27">
      <c r="A10" s="20" t="s">
        <v>11</v>
      </c>
      <c r="B10" s="5"/>
      <c r="C10" s="5"/>
      <c r="D10" s="22">
        <v>5648.65</v>
      </c>
      <c r="E10" s="22">
        <v>11396.37</v>
      </c>
      <c r="I10" s="25"/>
    </row>
    <row r="11" spans="1:27" s="30" customFormat="1">
      <c r="A11" s="6" t="s">
        <v>4</v>
      </c>
      <c r="B11" s="37"/>
      <c r="C11" s="19"/>
      <c r="D11" s="19"/>
      <c r="E11" s="23"/>
      <c r="F11" s="26"/>
      <c r="I11" s="39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s="30" customFormat="1">
      <c r="A12" s="6"/>
      <c r="B12" s="37"/>
      <c r="C12" s="19"/>
      <c r="D12" s="19"/>
      <c r="E12" s="23">
        <v>100</v>
      </c>
      <c r="F12" s="26" t="s">
        <v>80</v>
      </c>
      <c r="I12" s="39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s="30" customFormat="1">
      <c r="A13" s="7"/>
      <c r="B13" s="37"/>
      <c r="C13" s="19"/>
      <c r="D13" s="19"/>
      <c r="E13" s="23">
        <v>7038.16</v>
      </c>
      <c r="F13" s="26" t="s">
        <v>83</v>
      </c>
      <c r="I13" s="39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s="30" customFormat="1">
      <c r="A14" s="7"/>
      <c r="B14" s="37"/>
      <c r="C14" s="19"/>
      <c r="D14" s="19"/>
      <c r="E14" s="23">
        <v>7038.16</v>
      </c>
      <c r="F14" s="26" t="s">
        <v>84</v>
      </c>
      <c r="I14" s="39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1:27" s="30" customFormat="1">
      <c r="A15" s="7"/>
      <c r="B15" s="37"/>
      <c r="C15" s="19"/>
      <c r="D15" s="19"/>
      <c r="E15" s="10"/>
      <c r="F15" s="26" t="s">
        <v>85</v>
      </c>
      <c r="I15" s="39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s="30" customFormat="1">
      <c r="A16" s="7"/>
      <c r="B16" s="37"/>
      <c r="C16" s="19"/>
      <c r="D16" s="19"/>
      <c r="E16" s="23"/>
      <c r="F16" s="26" t="s">
        <v>86</v>
      </c>
      <c r="I16" s="39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s="30" customFormat="1">
      <c r="A17" s="7"/>
      <c r="B17" s="37"/>
      <c r="C17" s="19"/>
      <c r="D17" s="19"/>
      <c r="E17" s="10"/>
      <c r="F17" s="26" t="s">
        <v>87</v>
      </c>
      <c r="I17" s="39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s="30" customFormat="1">
      <c r="A18" s="7"/>
      <c r="B18" s="37"/>
      <c r="C18" s="19"/>
      <c r="D18" s="19"/>
      <c r="E18" s="10">
        <v>522.5</v>
      </c>
      <c r="F18" s="36" t="s">
        <v>88</v>
      </c>
      <c r="I18" s="39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s="30" customFormat="1">
      <c r="A19" s="7"/>
      <c r="B19" s="37"/>
      <c r="C19" s="19"/>
      <c r="D19" s="19"/>
      <c r="E19" s="23">
        <v>522.5</v>
      </c>
      <c r="F19" s="41" t="s">
        <v>89</v>
      </c>
      <c r="I19" s="39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s="30" customFormat="1">
      <c r="A20" s="7"/>
      <c r="B20" s="37"/>
      <c r="C20" s="19"/>
      <c r="D20" s="19"/>
      <c r="E20" s="23">
        <v>474</v>
      </c>
      <c r="F20" s="26" t="s">
        <v>90</v>
      </c>
      <c r="I20" s="39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s="30" customFormat="1">
      <c r="A21" s="7"/>
      <c r="B21" s="37"/>
      <c r="C21" s="19"/>
      <c r="D21" s="19"/>
      <c r="E21" s="23">
        <v>474</v>
      </c>
      <c r="F21" s="26" t="s">
        <v>91</v>
      </c>
      <c r="I21" s="39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s="30" customFormat="1">
      <c r="A22" s="7"/>
      <c r="B22" s="37"/>
      <c r="C22" s="19"/>
      <c r="D22" s="19"/>
      <c r="E22" s="10"/>
      <c r="F22" s="26" t="s">
        <v>92</v>
      </c>
      <c r="I22" s="39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30" customFormat="1">
      <c r="A23" s="7"/>
      <c r="B23" s="37"/>
      <c r="C23" s="19"/>
      <c r="D23" s="19"/>
      <c r="E23" s="10"/>
      <c r="F23" s="26" t="s">
        <v>93</v>
      </c>
      <c r="I23" s="39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>
      <c r="A24" s="4" t="s">
        <v>8</v>
      </c>
      <c r="B24" s="22">
        <f>B4-B6</f>
        <v>97321.56</v>
      </c>
      <c r="C24" s="31">
        <f>C4-C6</f>
        <v>78495.659999999989</v>
      </c>
      <c r="E24" s="32" t="s">
        <v>81</v>
      </c>
    </row>
    <row r="26" spans="1:27">
      <c r="A26" s="24" t="s">
        <v>60</v>
      </c>
      <c r="B26" s="20"/>
      <c r="C26" s="30"/>
    </row>
    <row r="27" spans="1:27">
      <c r="A27" s="20" t="s">
        <v>15</v>
      </c>
      <c r="B27" s="23" t="s">
        <v>61</v>
      </c>
      <c r="C27" s="23"/>
      <c r="D27" s="26" t="s">
        <v>70</v>
      </c>
    </row>
    <row r="29" spans="1:27" ht="15.75">
      <c r="B29" s="52" t="s">
        <v>39</v>
      </c>
      <c r="C29" s="52"/>
      <c r="D29" s="11"/>
    </row>
    <row r="30" spans="1:27">
      <c r="B30" s="2" t="s">
        <v>0</v>
      </c>
      <c r="C30" s="3" t="s">
        <v>1</v>
      </c>
      <c r="D30" s="11" t="s">
        <v>37</v>
      </c>
      <c r="S30" s="26"/>
    </row>
    <row r="31" spans="1:27">
      <c r="A31" s="20" t="s">
        <v>9</v>
      </c>
      <c r="B31" s="22">
        <f>B24</f>
        <v>97321.56</v>
      </c>
      <c r="C31" s="17">
        <f>C24</f>
        <v>78495.659999999989</v>
      </c>
      <c r="D31" s="21"/>
      <c r="E31" s="32" t="s">
        <v>82</v>
      </c>
      <c r="G31" s="25"/>
    </row>
    <row r="32" spans="1:27">
      <c r="A32" s="20" t="s">
        <v>52</v>
      </c>
      <c r="B32" s="22"/>
      <c r="C32" s="17"/>
      <c r="D32" s="21"/>
      <c r="G32" s="25"/>
    </row>
    <row r="33" spans="1:22">
      <c r="A33" s="20" t="s">
        <v>62</v>
      </c>
      <c r="B33" s="22">
        <v>2848.07</v>
      </c>
      <c r="C33" s="22">
        <v>2848.07</v>
      </c>
      <c r="D33" s="21"/>
      <c r="G33" s="25"/>
    </row>
    <row r="34" spans="1:22">
      <c r="A34" s="20" t="s">
        <v>30</v>
      </c>
      <c r="B34" s="22"/>
      <c r="C34" s="22"/>
      <c r="D34" s="21"/>
      <c r="E34" s="32" t="s">
        <v>73</v>
      </c>
    </row>
    <row r="35" spans="1:22">
      <c r="A35" s="20" t="s">
        <v>10</v>
      </c>
      <c r="B35" s="22">
        <v>1556.1</v>
      </c>
      <c r="C35" s="22">
        <v>1556.1</v>
      </c>
      <c r="D35" s="51">
        <v>46.68</v>
      </c>
    </row>
    <row r="36" spans="1:22">
      <c r="A36" s="20" t="s">
        <v>41</v>
      </c>
      <c r="B36" s="22">
        <v>1556.1</v>
      </c>
      <c r="C36" s="22">
        <v>1556.1</v>
      </c>
      <c r="D36" s="51"/>
    </row>
    <row r="37" spans="1:22">
      <c r="A37" s="20" t="s">
        <v>31</v>
      </c>
      <c r="B37" s="22">
        <v>1556.1</v>
      </c>
      <c r="C37" s="22">
        <v>1556.1</v>
      </c>
      <c r="D37" s="21"/>
      <c r="E37" s="32" t="s">
        <v>72</v>
      </c>
    </row>
    <row r="38" spans="1:22">
      <c r="A38" s="20" t="s">
        <v>45</v>
      </c>
      <c r="B38" s="22"/>
      <c r="C38" s="31">
        <v>3071.52</v>
      </c>
      <c r="D38" s="21"/>
    </row>
    <row r="39" spans="1:22">
      <c r="A39" s="20" t="s">
        <v>43</v>
      </c>
      <c r="B39" s="22">
        <v>3240</v>
      </c>
      <c r="C39" s="22">
        <v>3240</v>
      </c>
      <c r="D39" s="21">
        <v>210.8</v>
      </c>
      <c r="E39" s="32" t="s">
        <v>71</v>
      </c>
    </row>
    <row r="40" spans="1:22">
      <c r="A40" s="20" t="s">
        <v>69</v>
      </c>
      <c r="B40" s="22">
        <v>5523.96</v>
      </c>
      <c r="C40" s="22">
        <v>5523.96</v>
      </c>
      <c r="D40" s="21"/>
    </row>
    <row r="41" spans="1:22">
      <c r="A41" s="20" t="s">
        <v>42</v>
      </c>
      <c r="B41" s="22"/>
      <c r="C41" s="22"/>
      <c r="D41" s="21">
        <v>769.4</v>
      </c>
      <c r="E41" s="32" t="s">
        <v>78</v>
      </c>
      <c r="G41" s="25"/>
      <c r="T41" s="25"/>
    </row>
    <row r="42" spans="1:22">
      <c r="A42" s="20" t="s">
        <v>36</v>
      </c>
      <c r="B42" s="8"/>
      <c r="C42" s="10"/>
      <c r="D42" s="21"/>
      <c r="E42" s="18">
        <v>3000</v>
      </c>
      <c r="G42" s="25"/>
      <c r="T42" s="25"/>
    </row>
    <row r="43" spans="1:22">
      <c r="A43" s="20" t="s">
        <v>35</v>
      </c>
      <c r="B43" s="22"/>
      <c r="C43" s="23"/>
      <c r="D43" s="21"/>
      <c r="G43" s="25"/>
      <c r="R43" s="21"/>
    </row>
    <row r="44" spans="1:22">
      <c r="A44" s="20" t="s">
        <v>34</v>
      </c>
      <c r="B44" s="8"/>
      <c r="C44" s="17"/>
      <c r="D44" s="21"/>
      <c r="R44" s="21"/>
      <c r="T44" s="25"/>
      <c r="V44" s="25"/>
    </row>
    <row r="45" spans="1:22">
      <c r="A45" s="20" t="s">
        <v>29</v>
      </c>
      <c r="B45" s="22">
        <v>6501.56</v>
      </c>
      <c r="C45" s="23"/>
      <c r="D45" s="21">
        <v>1054.3</v>
      </c>
      <c r="E45" s="32" t="s">
        <v>74</v>
      </c>
      <c r="T45" s="25"/>
      <c r="V45" s="25"/>
    </row>
    <row r="46" spans="1:22">
      <c r="R46" s="21"/>
      <c r="T46" s="25"/>
      <c r="V46" s="25"/>
    </row>
    <row r="47" spans="1:22" ht="15.75">
      <c r="B47" s="52" t="s">
        <v>40</v>
      </c>
      <c r="C47" s="52"/>
      <c r="T47" s="25"/>
      <c r="V47" s="25"/>
    </row>
    <row r="48" spans="1:22">
      <c r="A48" s="20" t="s">
        <v>32</v>
      </c>
      <c r="B48" s="22">
        <v>100340.39</v>
      </c>
      <c r="C48" s="17">
        <f>C31+C49</f>
        <v>81514.489999999991</v>
      </c>
      <c r="E48" s="32" t="s">
        <v>82</v>
      </c>
      <c r="F48" s="25"/>
      <c r="G48" s="27"/>
    </row>
    <row r="49" spans="1:21">
      <c r="A49" s="20" t="s">
        <v>49</v>
      </c>
      <c r="B49" s="28">
        <v>3018.83</v>
      </c>
      <c r="C49" s="28">
        <v>3018.83</v>
      </c>
      <c r="F49" s="25"/>
      <c r="G49" s="27"/>
    </row>
    <row r="50" spans="1:21">
      <c r="A50" s="20" t="s">
        <v>45</v>
      </c>
      <c r="B50" s="23"/>
      <c r="C50" s="17">
        <f>C38</f>
        <v>3071.52</v>
      </c>
      <c r="F50" s="25"/>
      <c r="G50" s="27"/>
    </row>
    <row r="51" spans="1:21">
      <c r="A51" s="20" t="s">
        <v>63</v>
      </c>
      <c r="B51" s="22">
        <v>1823.81</v>
      </c>
      <c r="C51" s="22">
        <v>1823.81</v>
      </c>
      <c r="D51" s="32" t="s">
        <v>75</v>
      </c>
      <c r="F51" s="25"/>
      <c r="G51" s="27"/>
    </row>
    <row r="52" spans="1:21">
      <c r="A52" s="20" t="s">
        <v>64</v>
      </c>
      <c r="B52" s="22">
        <v>3100</v>
      </c>
      <c r="C52" s="23">
        <v>3100</v>
      </c>
      <c r="D52" s="32" t="s">
        <v>76</v>
      </c>
      <c r="F52" s="25"/>
      <c r="G52" s="27"/>
    </row>
    <row r="53" spans="1:21">
      <c r="A53" s="20" t="s">
        <v>34</v>
      </c>
      <c r="B53" s="22"/>
      <c r="C53" s="17">
        <v>500</v>
      </c>
      <c r="F53" s="25"/>
      <c r="G53" s="27"/>
    </row>
    <row r="54" spans="1:21">
      <c r="A54" s="20" t="s">
        <v>33</v>
      </c>
      <c r="B54" s="22">
        <v>98516.58</v>
      </c>
      <c r="C54" s="17">
        <f>C48-C50-C51-C52-C53</f>
        <v>73019.159999999989</v>
      </c>
      <c r="E54" s="32" t="s">
        <v>77</v>
      </c>
      <c r="F54" s="25"/>
      <c r="G54" s="27"/>
    </row>
    <row r="55" spans="1:21">
      <c r="A55" s="20" t="s">
        <v>55</v>
      </c>
      <c r="B55" s="22">
        <v>32108.42</v>
      </c>
      <c r="C55" s="17">
        <f>C54*B55/B54</f>
        <v>23798.327726431424</v>
      </c>
      <c r="F55" s="25"/>
      <c r="G55" s="27"/>
    </row>
    <row r="56" spans="1:21">
      <c r="A56" s="20" t="s">
        <v>67</v>
      </c>
      <c r="B56" s="22">
        <v>12</v>
      </c>
      <c r="C56" s="23">
        <v>12</v>
      </c>
      <c r="D56" s="32" t="s">
        <v>65</v>
      </c>
      <c r="G56" s="27"/>
      <c r="H56" s="32" t="s">
        <v>53</v>
      </c>
    </row>
    <row r="57" spans="1:21">
      <c r="A57" s="20" t="s">
        <v>56</v>
      </c>
      <c r="B57" s="29">
        <v>210.86</v>
      </c>
      <c r="C57" s="29">
        <v>210.86</v>
      </c>
      <c r="D57" s="32" t="s">
        <v>66</v>
      </c>
      <c r="F57" s="25"/>
      <c r="G57" s="21"/>
      <c r="H57" s="32" t="s">
        <v>54</v>
      </c>
    </row>
    <row r="58" spans="1:21">
      <c r="A58" s="20" t="s">
        <v>67</v>
      </c>
      <c r="B58" s="28">
        <v>29.14</v>
      </c>
      <c r="C58" s="40">
        <v>29.14</v>
      </c>
      <c r="D58" s="32" t="s">
        <v>66</v>
      </c>
      <c r="F58" s="25"/>
      <c r="G58" s="21"/>
    </row>
    <row r="59" spans="1:21">
      <c r="A59" s="20" t="s">
        <v>58</v>
      </c>
      <c r="B59" s="28">
        <v>46.68</v>
      </c>
      <c r="C59" s="29">
        <v>46.68</v>
      </c>
      <c r="D59" s="32" t="s">
        <v>79</v>
      </c>
      <c r="G59" s="21"/>
    </row>
    <row r="60" spans="1:21">
      <c r="A60" s="32" t="s">
        <v>68</v>
      </c>
      <c r="B60" s="28">
        <v>31903.1</v>
      </c>
      <c r="C60" s="34">
        <f>C55-C57-C58+C59</f>
        <v>23605.007726431424</v>
      </c>
      <c r="G60" s="21"/>
    </row>
    <row r="61" spans="1:21">
      <c r="A61" s="20" t="s">
        <v>44</v>
      </c>
      <c r="B61" s="28"/>
      <c r="C61" s="28"/>
      <c r="E61" s="32" t="s">
        <v>59</v>
      </c>
      <c r="F61" s="25"/>
      <c r="G61" s="21"/>
      <c r="T61" s="27"/>
      <c r="U61" s="32" t="s">
        <v>53</v>
      </c>
    </row>
    <row r="62" spans="1:21">
      <c r="A62" s="20" t="s">
        <v>50</v>
      </c>
      <c r="B62" s="28">
        <v>5523.96</v>
      </c>
      <c r="C62" s="31">
        <v>1206.45</v>
      </c>
      <c r="D62" s="26"/>
      <c r="G62" s="21"/>
      <c r="T62" s="21"/>
    </row>
    <row r="63" spans="1:21">
      <c r="A63" s="20" t="s">
        <v>57</v>
      </c>
      <c r="B63" s="28">
        <v>26379.14</v>
      </c>
      <c r="C63" s="31">
        <f>C60-C62</f>
        <v>22398.557726431423</v>
      </c>
      <c r="D63" s="26"/>
      <c r="G63" s="21"/>
      <c r="T63" s="21"/>
    </row>
    <row r="64" spans="1:21">
      <c r="A64" s="20" t="s">
        <v>51</v>
      </c>
      <c r="B64" s="28">
        <v>17546.71</v>
      </c>
      <c r="C64" s="33">
        <f>C60*B64/B60</f>
        <v>12982.757949022243</v>
      </c>
      <c r="G64" s="21"/>
      <c r="T64" s="21"/>
    </row>
    <row r="65" spans="1:20">
      <c r="A65" s="20" t="s">
        <v>52</v>
      </c>
      <c r="B65" s="28"/>
      <c r="C65" s="22"/>
      <c r="F65" s="25"/>
      <c r="G65" s="21"/>
      <c r="T65" s="21"/>
    </row>
    <row r="66" spans="1:20">
      <c r="A66" s="12" t="s">
        <v>16</v>
      </c>
      <c r="B66" s="22">
        <v>43925.85</v>
      </c>
      <c r="C66" s="17">
        <f>C63+C64</f>
        <v>35381.315675453669</v>
      </c>
      <c r="E66" s="38">
        <f>C66-B66</f>
        <v>-8544.53432454633</v>
      </c>
      <c r="T66" s="21"/>
    </row>
    <row r="67" spans="1:20">
      <c r="E67" s="13"/>
      <c r="F67" s="14"/>
      <c r="T67" s="21"/>
    </row>
    <row r="68" spans="1:20">
      <c r="B68" s="53" t="s">
        <v>48</v>
      </c>
      <c r="C68" s="53"/>
      <c r="D68" s="53"/>
      <c r="E68" s="13"/>
      <c r="F68" s="14"/>
      <c r="T68" s="21"/>
    </row>
    <row r="69" spans="1:20">
      <c r="A69" s="26" t="s">
        <v>46</v>
      </c>
      <c r="E69" s="13"/>
      <c r="F69" s="14"/>
      <c r="T69" s="21"/>
    </row>
    <row r="70" spans="1:20">
      <c r="A70" s="26" t="s">
        <v>47</v>
      </c>
      <c r="E70" s="13"/>
      <c r="F70" s="14"/>
      <c r="T70" s="21"/>
    </row>
    <row r="71" spans="1:20">
      <c r="E71" s="13"/>
      <c r="F71" s="14"/>
    </row>
    <row r="73" spans="1:20">
      <c r="A73" s="46" t="s">
        <v>25</v>
      </c>
      <c r="B73" s="46"/>
      <c r="C73" s="46"/>
      <c r="D73" s="46"/>
      <c r="E73" s="46"/>
      <c r="F73" s="46"/>
      <c r="G73" s="46"/>
    </row>
    <row r="74" spans="1:20" ht="28.5" customHeight="1">
      <c r="A74" s="46"/>
      <c r="B74" s="46"/>
      <c r="C74" s="46"/>
      <c r="D74" s="46"/>
      <c r="E74" s="46"/>
      <c r="F74" s="46"/>
      <c r="G74" s="46"/>
    </row>
    <row r="75" spans="1:20" ht="34.5" customHeight="1">
      <c r="A75" s="47" t="s">
        <v>17</v>
      </c>
      <c r="B75" s="47"/>
      <c r="C75" s="47"/>
      <c r="D75" s="47"/>
      <c r="E75" s="47"/>
      <c r="F75" s="47"/>
    </row>
    <row r="76" spans="1:20">
      <c r="A76" s="42" t="s">
        <v>18</v>
      </c>
      <c r="B76" s="42"/>
      <c r="C76" s="42"/>
      <c r="D76" s="42"/>
      <c r="E76" s="42"/>
      <c r="F76" s="15"/>
      <c r="G76" s="15"/>
    </row>
    <row r="77" spans="1:20" ht="31.5" customHeight="1">
      <c r="A77" s="42"/>
      <c r="B77" s="42"/>
      <c r="C77" s="42"/>
      <c r="D77" s="42"/>
      <c r="E77" s="42"/>
    </row>
    <row r="78" spans="1:20" ht="27.75" customHeight="1">
      <c r="A78" s="48" t="s">
        <v>19</v>
      </c>
      <c r="B78" s="48"/>
      <c r="C78" s="48"/>
      <c r="D78" s="16"/>
      <c r="E78" s="16"/>
    </row>
    <row r="79" spans="1:20" ht="29.25" customHeight="1">
      <c r="A79" s="49" t="s">
        <v>20</v>
      </c>
      <c r="B79" s="49"/>
      <c r="C79" s="49"/>
      <c r="D79" s="45" t="s">
        <v>23</v>
      </c>
      <c r="E79" s="45"/>
    </row>
    <row r="80" spans="1:20" ht="31.5" customHeight="1">
      <c r="A80" s="43" t="s">
        <v>21</v>
      </c>
      <c r="B80" s="43"/>
      <c r="C80" s="43"/>
      <c r="D80" s="43"/>
      <c r="E80" s="43"/>
    </row>
    <row r="81" spans="1:7" ht="26.25" customHeight="1">
      <c r="A81" s="44" t="s">
        <v>22</v>
      </c>
      <c r="B81" s="44"/>
      <c r="C81" s="44"/>
      <c r="D81" s="44"/>
      <c r="E81" s="44"/>
      <c r="F81" s="45" t="s">
        <v>24</v>
      </c>
      <c r="G81" s="45"/>
    </row>
    <row r="82" spans="1:7">
      <c r="A82" s="42" t="s">
        <v>27</v>
      </c>
      <c r="B82" s="42"/>
      <c r="C82" s="42"/>
      <c r="D82" s="42"/>
      <c r="E82" s="42"/>
      <c r="F82" s="45" t="s">
        <v>26</v>
      </c>
      <c r="G82" s="45"/>
    </row>
    <row r="83" spans="1:7">
      <c r="A83" s="42"/>
      <c r="B83" s="42"/>
      <c r="C83" s="42"/>
      <c r="D83" s="42"/>
      <c r="E83" s="42"/>
    </row>
    <row r="84" spans="1:7" ht="42.75" customHeight="1">
      <c r="A84" s="42"/>
      <c r="B84" s="42"/>
      <c r="C84" s="42"/>
      <c r="D84" s="42"/>
      <c r="E84" s="42"/>
    </row>
    <row r="85" spans="1:7" ht="98.25" customHeight="1">
      <c r="A85" s="42" t="s">
        <v>28</v>
      </c>
      <c r="B85" s="42"/>
      <c r="C85" s="42"/>
      <c r="D85" s="42"/>
      <c r="E85" s="42"/>
      <c r="F85" s="42"/>
      <c r="G85" s="42"/>
    </row>
  </sheetData>
  <mergeCells count="19">
    <mergeCell ref="W2:X2"/>
    <mergeCell ref="D35:D36"/>
    <mergeCell ref="B47:C47"/>
    <mergeCell ref="B68:D68"/>
    <mergeCell ref="B1:C1"/>
    <mergeCell ref="B2:C2"/>
    <mergeCell ref="B29:C29"/>
    <mergeCell ref="A73:G74"/>
    <mergeCell ref="A75:F75"/>
    <mergeCell ref="A76:E77"/>
    <mergeCell ref="A78:C78"/>
    <mergeCell ref="A79:C79"/>
    <mergeCell ref="D79:E79"/>
    <mergeCell ref="A85:G85"/>
    <mergeCell ref="A80:E80"/>
    <mergeCell ref="A81:E81"/>
    <mergeCell ref="F81:G81"/>
    <mergeCell ref="A82:E84"/>
    <mergeCell ref="F82:G8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2022-12-16T20:42:39Z</dcterms:modified>
</cp:coreProperties>
</file>