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540" windowHeight="12240" tabRatio="895"/>
  </bookViews>
  <sheets>
    <sheet name="2004" sheetId="14" r:id="rId1"/>
  </sheets>
  <calcPr calcId="125725"/>
</workbook>
</file>

<file path=xl/calcChain.xml><?xml version="1.0" encoding="utf-8"?>
<calcChain xmlns="http://schemas.openxmlformats.org/spreadsheetml/2006/main">
  <c r="C65" i="14"/>
  <c r="C50"/>
  <c r="C6"/>
  <c r="C27" s="1"/>
  <c r="B6"/>
  <c r="B27" s="1"/>
  <c r="B34" s="1"/>
  <c r="B48" s="1"/>
  <c r="C48" l="1"/>
  <c r="C34"/>
  <c r="C54" l="1"/>
  <c r="C59" s="1"/>
  <c r="C61" s="1"/>
  <c r="E65" s="1"/>
  <c r="C53"/>
</calcChain>
</file>

<file path=xl/sharedStrings.xml><?xml version="1.0" encoding="utf-8"?>
<sst xmlns="http://schemas.openxmlformats.org/spreadsheetml/2006/main" count="95" uniqueCount="83">
  <si>
    <t>χτες</t>
  </si>
  <si>
    <t>σημερα</t>
  </si>
  <si>
    <t>τζιρος</t>
  </si>
  <si>
    <t>εξοδα</t>
  </si>
  <si>
    <t>ταμεια</t>
  </si>
  <si>
    <t>αποσβέσεις</t>
  </si>
  <si>
    <t>μισθοί</t>
  </si>
  <si>
    <t>έξοδα τρίτων</t>
  </si>
  <si>
    <t>κέρδος</t>
  </si>
  <si>
    <t>εσοδα</t>
  </si>
  <si>
    <t>έξοδα</t>
  </si>
  <si>
    <t>παγια</t>
  </si>
  <si>
    <t>παροχες3ωνΦοροιΤελη</t>
  </si>
  <si>
    <t>ενοικια</t>
  </si>
  <si>
    <t>επιδοτηση ΟΑΕΔ</t>
  </si>
  <si>
    <t>τεληΕΛΤΑ κλπ</t>
  </si>
  <si>
    <t>προμηθεια τραπεζων</t>
  </si>
  <si>
    <t>περαίωση</t>
  </si>
  <si>
    <t>ποσό πληρωμής</t>
  </si>
  <si>
    <t>3.2]καταχώρηση ρυθμίσεων ΙΚΑ ή κρατήσεων λογαριασμών = από πληρωμές = από οφειλές 1/1/14</t>
  </si>
  <si>
    <t>3.3] καταχώρηση ρυθμίσεων ΙΚΑ ή κρατήσεων λογαριασμών περιόδου 1998 - 2013 =        από πληρωμές μόνο τα αναλογούντα πρόστιμα ή τόκοι ( αν πρέπει να μπουν )</t>
  </si>
  <si>
    <t>4.1] παρακράτηση = 20% . Από 2011 ΠΑΝΩ από 300 €</t>
  </si>
  <si>
    <t>5] αποσβέσεις = σταθερές ΜΕ αναφορά στο ποσοστό</t>
  </si>
  <si>
    <t>7.1] ταμεία = έως 2012 με βεβαίωση = από 1/1/13 καταχώρηση βάσει πληρωμών</t>
  </si>
  <si>
    <r>
      <t xml:space="preserve">7.2] δεν έχει γίνει </t>
    </r>
    <r>
      <rPr>
        <b/>
        <u/>
        <sz val="10"/>
        <color rgb="FFFF0000"/>
        <rFont val="Arial"/>
        <family val="2"/>
        <charset val="161"/>
      </rPr>
      <t>ποτέ</t>
    </r>
    <r>
      <rPr>
        <b/>
        <sz val="10"/>
        <color rgb="FFFF0000"/>
        <rFont val="Arial"/>
        <family val="2"/>
        <charset val="161"/>
      </rPr>
      <t xml:space="preserve"> μέχρι και το 2012 καταγραφή ταμείων στα έξοδα</t>
    </r>
  </si>
  <si>
    <t>ΙΔΕ συνημμένο Νο 1</t>
  </si>
  <si>
    <t>ΙΔΕ συνημμένο Νο 2</t>
  </si>
  <si>
    <t>1] για την περίοδο 1998-2012 θα υπάρξει προσφυγή στην δικαιοσύνη καθώς τα ποσά που (κακώς) έχουν αποδοθεί προς Δ.Ο.Υ. και Ταμεία είναι υπέρογκα . Φυσικά θα επανακαταχωρηθεί η κάθε πρέπουσα κίνηση</t>
  </si>
  <si>
    <t>ΙΔΕ συνημμένο Νο 3</t>
  </si>
  <si>
    <t>7.4] πόρος ΤΑΝ 5% επί παγίων πράξεων . ΜΕ ΕΝΣΗΜΑ . ΚΑΚΩΣ αποδίδονταν στα ταμεία .Μέχρι σήμερα αδυνατώ να εμπεδώσω πότε καταργηθήκαν . Θα υπάρξει έρευνα ΚΑΙ θα επακολουθήσουν οι σχετικές αυξομειώσεις σε ΦΠΑ -έσοδα -έξοδα</t>
  </si>
  <si>
    <t xml:space="preserve">7.6.γ] ΔΟΛΙΩΣ το Ταμείο Νομικών , ενώ γνώριζε από καταστάσεις ( του ταμείου ΑΛΛΑ και της Εθνικής τράπεζας ) τις πληρωμές της Συμβολαιογράφου , της καταλόγισε όποιες πληρωμές δεν είχε την συγκεκριμένη ημέρα του ελέγχου στους φακέλους της . ΚΑΚΟΥΡΓΗΜΑΤΙΚΩΣ κατελόγισε ως μη αποδοθείσα π.χ. την πρώτη πληρωμή του 8ος/1998 =283,57€ =κ15 =αΑεθνικής-8554812 =10/09/1998 ή τις 0,65(&amp;0,125) =532,24€(&amp;102,35€) =κ15(&amp;κ17) =αΑεθνικής -88(93) =14/05/2010 =για το συμβόλαιο 9.877/12ος/2010 ή την 0,65 =931,85€ =κ15 =αΑεθνικής -56 =15/10/2008 =για το συμβόλαιο 8.246/10ος/2008 </t>
  </si>
  <si>
    <t>ασφάλιστρα ζωής</t>
  </si>
  <si>
    <t>ιατρικά</t>
  </si>
  <si>
    <t>οικογενειακές δαπάνες</t>
  </si>
  <si>
    <t>παρακρατησεις 2004</t>
  </si>
  <si>
    <t>εισπραχθεισα προκαταβολη 2003</t>
  </si>
  <si>
    <t>προκαταβολη  για 2005</t>
  </si>
  <si>
    <t>δηλωθεν εισόδημα</t>
  </si>
  <si>
    <t>εισόδημα φορολογητέο</t>
  </si>
  <si>
    <t>ε3 = 15/03/2005</t>
  </si>
  <si>
    <t>ε1 = 15/03/2005</t>
  </si>
  <si>
    <t>εκαθαριστικό = 18/01/2006</t>
  </si>
  <si>
    <t>δωρεές</t>
  </si>
  <si>
    <t>ενοίκια</t>
  </si>
  <si>
    <t>επιχειρηματική ζημιάς του συζύγου</t>
  </si>
  <si>
    <t>4.034 ακαταχώρητη του 2003 συν (+) 1138,27 του 2004</t>
  </si>
  <si>
    <t>Ζηλ = έκανε περαίωση 17/06/2005</t>
  </si>
  <si>
    <t>ακίνητα</t>
  </si>
  <si>
    <t xml:space="preserve">ωφέλεια ΛΟΓΩ αποδείξεων </t>
  </si>
  <si>
    <t>ΤΑΜΕΙΑ</t>
  </si>
  <si>
    <t>φόρος κλίμακας</t>
  </si>
  <si>
    <t>μειώσεις φόρου</t>
  </si>
  <si>
    <t>φόρος κύριος</t>
  </si>
  <si>
    <t>βιβλια κατάσχεση</t>
  </si>
  <si>
    <t>ΝΑΙ</t>
  </si>
  <si>
    <t>για εκκαθαριστικό</t>
  </si>
  <si>
    <t>τόκοι</t>
  </si>
  <si>
    <t>εκπτώσεις εισοδήματος</t>
  </si>
  <si>
    <t>φορος &amp; συμπληρωματικός</t>
  </si>
  <si>
    <t>zηλ = 984,62</t>
  </si>
  <si>
    <t>zηλ = 5.113,76</t>
  </si>
  <si>
    <t>???????</t>
  </si>
  <si>
    <t>εκπτώσεις εισοδήματος zηλ</t>
  </si>
  <si>
    <t>zηλ = 3.465,33</t>
  </si>
  <si>
    <t>zηλ = 1.530</t>
  </si>
  <si>
    <t>μειώσεις φόρου zηλ</t>
  </si>
  <si>
    <t>zηλ = ΙΣΩΣ= 546</t>
  </si>
  <si>
    <t>244β2 = στις αναλογικές , ο λογιστής (αντιγράφει από βιβλίο συμβολαίων &amp;) καταχωρεί + 2,93€ (= πάγιο παγίων) στα 8,80 (πάγιο αναλογικής ΠΟΥ ΕΊΝΑΙ 10,56)</t>
  </si>
  <si>
    <t>244β3 = στις πάγιες , ο λογιστής (αντιγράφει από βιβλίο συμβολαίων &amp;) καταχωρεί + 11,73€ αντί 8,80</t>
  </si>
  <si>
    <t>281φ = διπλοπληρωμή ΤΑΝ -9% σε προσύμφωνα  του παππού</t>
  </si>
  <si>
    <t>zηλ = ζημία 1.138,27</t>
  </si>
  <si>
    <t xml:space="preserve">ΤΑΜΕΙΑ -244ω1 = πούλια (ΤΑΝ - ΤΑΣ) , (εθνικη - ΕΛΤΑ) , (ΧΩΡΙΣ τιμολόγιο αγοράς = έξοδο) , ΧΑΡΤΟΣΗΜΑΣΜΕΝΑ στο αντίγραφο (1998-2016/6ο) </t>
  </si>
  <si>
    <t xml:space="preserve">244ω2 = πούλια στα αντίγραφα (ΤΑΝ - ΤΑΣ) , (εθνικη - ΕΛΤΑ) , (ως έσοδο στα συμβόλαια) (1998-2016/6ο) </t>
  </si>
  <si>
    <t>281υ = διπλοπληρωμή σε αγοραπωλησίες ΒΑΣΕΙ προσυμφώνου {{{ = ΌΧΙ υπολογισμός αρραβώνα ( ΤΑΝ ) }}}</t>
  </si>
  <si>
    <t>281ω = διπλοπληρωμές κ-18-15-17 σε πράξεις (= εκτέλεση - ΒΑΣΕΙ προσυμφώνου ή  προτάσεων )</t>
  </si>
  <si>
    <t>ΤΑΜΕΙΑ -283τ1 = ΤΑΧΔΙΚ (ΧΩΡΙΣ τιμολόγιο αγοράς = έξοδο) στο συμβόλαιο (1998 έως σήμερα)</t>
  </si>
  <si>
    <t>283τ2 = ΤΑΧΔΙΚ στο συμβόλαιο ως ΕΣΟΔΟ (1998-2018)</t>
  </si>
  <si>
    <t>ΤΑΜΕΙΑ -283τ3 = ΤΑΧΔΙΚ (ΧΩΡΙΣ τιμολόγιο αγοράς = έξοδο) στο αντίγραφο (1998 έως σήμερα)</t>
  </si>
  <si>
    <t>283τ4 = ΤΑΧΔΙΚ στο αντίγραφο ως ΕΣΟΔΟ (1998-2019)</t>
  </si>
  <si>
    <t xml:space="preserve">283φ1 = 283φ1 = χαρτόσημα (ως έσοδο) στα Τ.Π.Υ. &amp; Α.Π.Υ (1998-2019) </t>
  </si>
  <si>
    <t>ΤΑΜΕΙΑ -283φ2 = χαρτόσημα στα Τ.Π.Υ. &amp; Α.Π.Υ (ΧΩΡΙΣ τιμολόγιο αγοράς = έξοδο) (1998-2019)</t>
  </si>
  <si>
    <t>zηλ = ζημία 2003 = 4.034,49</t>
  </si>
  <si>
    <t>zηλ = ζημία 5.172,73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</si>
</sst>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.00\ _Δ_ρ_χ_-;\-* #,##0.00\ _Δ_ρ_χ_-;_-* &quot;-&quot;??\ _Δ_ρ_χ_-;_-@_-"/>
    <numFmt numFmtId="165" formatCode="_-* #,##0\ _€_-;\-* #,##0\ _€_-;_-* &quot;-&quot;??\ _€_-;_-@_-"/>
  </numFmts>
  <fonts count="18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b/>
      <sz val="12"/>
      <color rgb="FFFF0000"/>
      <name val="Arial"/>
      <family val="2"/>
      <charset val="161"/>
    </font>
    <font>
      <sz val="12"/>
      <name val="Arial"/>
      <family val="2"/>
      <charset val="161"/>
    </font>
    <font>
      <sz val="10"/>
      <color theme="1"/>
      <name val="Arial"/>
      <family val="2"/>
      <charset val="161"/>
    </font>
    <font>
      <sz val="10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0"/>
      <color rgb="FF00B050"/>
      <name val="Arial"/>
      <family val="2"/>
      <charset val="161"/>
    </font>
    <font>
      <b/>
      <sz val="10"/>
      <color rgb="FF0070C0"/>
      <name val="Arial"/>
      <family val="2"/>
      <charset val="161"/>
    </font>
    <font>
      <sz val="10"/>
      <color theme="9" tint="-0.249977111117893"/>
      <name val="Arial"/>
      <family val="2"/>
      <charset val="161"/>
    </font>
    <font>
      <sz val="10"/>
      <color rgb="FFFF000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0"/>
      <color theme="1" tint="4.9989318521683403E-2"/>
      <name val="Arial"/>
      <family val="2"/>
      <charset val="161"/>
    </font>
    <font>
      <b/>
      <sz val="10"/>
      <color rgb="FFFF00FF"/>
      <name val="Arial"/>
      <family val="2"/>
      <charset val="161"/>
    </font>
    <font>
      <b/>
      <u/>
      <sz val="10"/>
      <color rgb="FFFF0000"/>
      <name val="Arial"/>
      <family val="2"/>
      <charset val="161"/>
    </font>
    <font>
      <b/>
      <sz val="10"/>
      <color rgb="FF7030A0"/>
      <name val="Arial"/>
      <family val="2"/>
      <charset val="161"/>
    </font>
    <font>
      <b/>
      <sz val="10"/>
      <name val="Arial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45">
    <xf numFmtId="0" fontId="0" fillId="0" borderId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1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0" fontId="3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0" fontId="3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0" fontId="11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1" fillId="0" borderId="0"/>
    <xf numFmtId="0" fontId="1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1" fillId="0" borderId="0"/>
    <xf numFmtId="0" fontId="1" fillId="0" borderId="0"/>
  </cellStyleXfs>
  <cellXfs count="62">
    <xf numFmtId="0" fontId="0" fillId="0" borderId="0" xfId="0"/>
    <xf numFmtId="164" fontId="5" fillId="6" borderId="1" xfId="2" applyFont="1" applyFill="1" applyBorder="1" applyAlignment="1">
      <alignment horizontal="center" wrapText="1"/>
    </xf>
    <xf numFmtId="0" fontId="6" fillId="0" borderId="0" xfId="0" applyFont="1" applyAlignment="1"/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1" xfId="0" applyFont="1" applyBorder="1"/>
    <xf numFmtId="43" fontId="4" fillId="3" borderId="1" xfId="1" applyFont="1" applyFill="1" applyBorder="1"/>
    <xf numFmtId="0" fontId="6" fillId="0" borderId="1" xfId="0" applyFont="1" applyBorder="1"/>
    <xf numFmtId="0" fontId="13" fillId="5" borderId="0" xfId="0" applyFont="1" applyFill="1" applyAlignment="1">
      <alignment horizontal="center"/>
    </xf>
    <xf numFmtId="0" fontId="4" fillId="0" borderId="0" xfId="0" applyFont="1" applyBorder="1"/>
    <xf numFmtId="43" fontId="4" fillId="0" borderId="0" xfId="1" applyFont="1" applyFill="1" applyBorder="1"/>
    <xf numFmtId="43" fontId="8" fillId="0" borderId="1" xfId="1" applyFont="1" applyFill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0" fontId="16" fillId="0" borderId="0" xfId="0" applyFont="1" applyFill="1" applyAlignment="1"/>
    <xf numFmtId="0" fontId="8" fillId="0" borderId="0" xfId="0" applyFont="1" applyFill="1" applyAlignment="1">
      <alignment wrapText="1"/>
    </xf>
    <xf numFmtId="43" fontId="4" fillId="10" borderId="0" xfId="1" applyFont="1" applyFill="1"/>
    <xf numFmtId="43" fontId="4" fillId="9" borderId="1" xfId="1" applyFont="1" applyFill="1" applyBorder="1"/>
    <xf numFmtId="0" fontId="4" fillId="0" borderId="1" xfId="0" applyFont="1" applyBorder="1"/>
    <xf numFmtId="43" fontId="4" fillId="0" borderId="0" xfId="1" applyFont="1"/>
    <xf numFmtId="43" fontId="4" fillId="0" borderId="1" xfId="1" applyFont="1" applyBorder="1"/>
    <xf numFmtId="43" fontId="4" fillId="0" borderId="1" xfId="1" applyFont="1" applyFill="1" applyBorder="1"/>
    <xf numFmtId="43" fontId="4" fillId="0" borderId="0" xfId="0" applyNumberFormat="1" applyFont="1"/>
    <xf numFmtId="165" fontId="4" fillId="0" borderId="0" xfId="1" applyNumberFormat="1" applyFont="1"/>
    <xf numFmtId="43" fontId="4" fillId="0" borderId="1" xfId="1" applyFont="1" applyBorder="1" applyAlignment="1">
      <alignment horizontal="center"/>
    </xf>
    <xf numFmtId="0" fontId="4" fillId="0" borderId="0" xfId="0" applyFont="1"/>
    <xf numFmtId="0" fontId="4" fillId="10" borderId="0" xfId="0" applyFont="1" applyFill="1"/>
    <xf numFmtId="0" fontId="4" fillId="0" borderId="0" xfId="0" applyFont="1"/>
    <xf numFmtId="43" fontId="10" fillId="0" borderId="0" xfId="0" applyNumberFormat="1" applyFont="1"/>
    <xf numFmtId="43" fontId="4" fillId="0" borderId="1" xfId="1" applyFont="1" applyFill="1" applyBorder="1"/>
    <xf numFmtId="0" fontId="10" fillId="0" borderId="0" xfId="0" applyFont="1"/>
    <xf numFmtId="43" fontId="4" fillId="0" borderId="0" xfId="1" applyFont="1" applyFill="1" applyBorder="1"/>
    <xf numFmtId="0" fontId="4" fillId="0" borderId="1" xfId="0" applyFont="1" applyBorder="1"/>
    <xf numFmtId="0" fontId="4" fillId="0" borderId="1" xfId="0" applyFont="1" applyFill="1" applyBorder="1"/>
    <xf numFmtId="43" fontId="4" fillId="0" borderId="1" xfId="1" applyFont="1" applyBorder="1"/>
    <xf numFmtId="43" fontId="4" fillId="0" borderId="1" xfId="1" applyFont="1" applyFill="1" applyBorder="1"/>
    <xf numFmtId="43" fontId="4" fillId="0" borderId="0" xfId="0" applyNumberFormat="1" applyFont="1"/>
    <xf numFmtId="0" fontId="4" fillId="0" borderId="1" xfId="0" applyFont="1" applyBorder="1"/>
    <xf numFmtId="43" fontId="4" fillId="0" borderId="0" xfId="1" applyFont="1"/>
    <xf numFmtId="0" fontId="4" fillId="0" borderId="1" xfId="0" applyFont="1" applyFill="1" applyBorder="1"/>
    <xf numFmtId="43" fontId="4" fillId="0" borderId="1" xfId="1" applyFont="1" applyFill="1" applyBorder="1" applyAlignment="1">
      <alignment horizontal="center"/>
    </xf>
    <xf numFmtId="0" fontId="4" fillId="0" borderId="0" xfId="0" applyFont="1"/>
    <xf numFmtId="43" fontId="10" fillId="0" borderId="1" xfId="1" applyFont="1" applyFill="1" applyBorder="1"/>
    <xf numFmtId="43" fontId="6" fillId="0" borderId="0" xfId="0" applyNumberFormat="1" applyFont="1"/>
    <xf numFmtId="43" fontId="4" fillId="2" borderId="1" xfId="1" applyFont="1" applyFill="1" applyBorder="1"/>
    <xf numFmtId="43" fontId="10" fillId="0" borderId="1" xfId="1" applyFont="1" applyFill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Fill="1" applyAlignment="1">
      <alignment horizontal="left"/>
    </xf>
    <xf numFmtId="3" fontId="4" fillId="0" borderId="0" xfId="0" applyNumberFormat="1" applyFont="1"/>
    <xf numFmtId="43" fontId="4" fillId="4" borderId="1" xfId="1" applyFont="1" applyFill="1" applyBorder="1"/>
    <xf numFmtId="43" fontId="10" fillId="0" borderId="0" xfId="0" applyNumberFormat="1" applyFont="1" applyAlignment="1">
      <alignment horizontal="left"/>
    </xf>
    <xf numFmtId="0" fontId="17" fillId="0" borderId="0" xfId="0" applyFont="1" applyFill="1" applyAlignment="1">
      <alignment horizontal="center"/>
    </xf>
    <xf numFmtId="0" fontId="6" fillId="7" borderId="0" xfId="0" applyFont="1" applyFill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14" fillId="7" borderId="0" xfId="0" applyFont="1" applyFill="1" applyAlignment="1">
      <alignment horizontal="center" wrapText="1"/>
    </xf>
    <xf numFmtId="0" fontId="16" fillId="7" borderId="0" xfId="0" applyFont="1" applyFill="1" applyAlignment="1">
      <alignment horizontal="center" wrapText="1"/>
    </xf>
    <xf numFmtId="0" fontId="8" fillId="4" borderId="0" xfId="0" applyFont="1" applyFill="1" applyAlignment="1">
      <alignment horizontal="left" wrapText="1"/>
    </xf>
    <xf numFmtId="0" fontId="14" fillId="7" borderId="0" xfId="0" applyFont="1" applyFill="1" applyAlignment="1">
      <alignment horizontal="left"/>
    </xf>
    <xf numFmtId="0" fontId="6" fillId="7" borderId="0" xfId="0" applyFont="1" applyFill="1" applyAlignment="1">
      <alignment horizontal="center"/>
    </xf>
    <xf numFmtId="0" fontId="16" fillId="7" borderId="0" xfId="0" applyFont="1" applyFill="1" applyAlignment="1">
      <alignment horizontal="left"/>
    </xf>
  </cellXfs>
  <cellStyles count="345">
    <cellStyle name="Κανονικό" xfId="0" builtinId="0"/>
    <cellStyle name="Κανονικό 10" xfId="21"/>
    <cellStyle name="Κανονικό 11" xfId="52"/>
    <cellStyle name="Κανονικό 12" xfId="58"/>
    <cellStyle name="Κανονικό 13" xfId="64"/>
    <cellStyle name="Κανονικό 14" xfId="70"/>
    <cellStyle name="Κανονικό 15" xfId="75"/>
    <cellStyle name="Κανονικό 16" xfId="80"/>
    <cellStyle name="Κανονικό 17" xfId="88"/>
    <cellStyle name="Κανονικό 18" xfId="96"/>
    <cellStyle name="Κανονικό 19" xfId="100"/>
    <cellStyle name="Κανονικό 2" xfId="316"/>
    <cellStyle name="Κανονικό 2 10" xfId="45"/>
    <cellStyle name="Κανονικό 2 11" xfId="51"/>
    <cellStyle name="Κανονικό 2 12" xfId="57"/>
    <cellStyle name="Κανονικό 2 13" xfId="63"/>
    <cellStyle name="Κανονικό 2 14" xfId="69"/>
    <cellStyle name="Κανονικό 2 15" xfId="90"/>
    <cellStyle name="Κανονικό 2 16" xfId="95"/>
    <cellStyle name="Κανονικό 2 17" xfId="102"/>
    <cellStyle name="Κανονικό 2 18" xfId="107"/>
    <cellStyle name="Κανονικό 2 19" xfId="110"/>
    <cellStyle name="Κανονικό 2 2" xfId="4"/>
    <cellStyle name="Κανονικό 2 20" xfId="109"/>
    <cellStyle name="Κανονικό 2 21" xfId="111"/>
    <cellStyle name="Κανονικό 2 22" xfId="117"/>
    <cellStyle name="Κανονικό 2 23" xfId="123"/>
    <cellStyle name="Κανονικό 2 24" xfId="127"/>
    <cellStyle name="Κανονικό 2 25" xfId="133"/>
    <cellStyle name="Κανονικό 2 26" xfId="139"/>
    <cellStyle name="Κανονικό 2 27" xfId="145"/>
    <cellStyle name="Κανονικό 2 28" xfId="151"/>
    <cellStyle name="Κανονικό 2 29" xfId="157"/>
    <cellStyle name="Κανονικό 2 3" xfId="24"/>
    <cellStyle name="Κανονικό 2 30" xfId="163"/>
    <cellStyle name="Κανονικό 2 31" xfId="169"/>
    <cellStyle name="Κανονικό 2 32" xfId="175"/>
    <cellStyle name="Κανονικό 2 33" xfId="181"/>
    <cellStyle name="Κανονικό 2 34" xfId="187"/>
    <cellStyle name="Κανονικό 2 35" xfId="203"/>
    <cellStyle name="Κανονικό 2 36" xfId="211"/>
    <cellStyle name="Κανονικό 2 37" xfId="215"/>
    <cellStyle name="Κανονικό 2 38" xfId="213"/>
    <cellStyle name="Κανονικό 2 39" xfId="216"/>
    <cellStyle name="Κανονικό 2 4" xfId="29"/>
    <cellStyle name="Κανονικό 2 40" xfId="222"/>
    <cellStyle name="Κανονικό 2 41" xfId="226"/>
    <cellStyle name="Κανονικό 2 42" xfId="232"/>
    <cellStyle name="Κανονικό 2 43" xfId="238"/>
    <cellStyle name="Κανονικό 2 44" xfId="244"/>
    <cellStyle name="Κανονικό 2 45" xfId="261"/>
    <cellStyle name="Κανονικό 2 46" xfId="266"/>
    <cellStyle name="Κανονικό 2 47" xfId="268"/>
    <cellStyle name="Κανονικό 2 48" xfId="267"/>
    <cellStyle name="Κανονικό 2 49" xfId="269"/>
    <cellStyle name="Κανονικό 2 5" xfId="19"/>
    <cellStyle name="Κανονικό 2 50" xfId="274"/>
    <cellStyle name="Κανονικό 2 51" xfId="279"/>
    <cellStyle name="Κανονικό 2 52" xfId="284"/>
    <cellStyle name="Κανονικό 2 53" xfId="290"/>
    <cellStyle name="Κανονικό 2 54" xfId="295"/>
    <cellStyle name="Κανονικό 2 55" xfId="312"/>
    <cellStyle name="Κανονικό 2 56" xfId="317"/>
    <cellStyle name="Κανονικό 2 57" xfId="321"/>
    <cellStyle name="Κανονικό 2 6" xfId="32"/>
    <cellStyle name="Κανονικό 2 7" xfId="31"/>
    <cellStyle name="Κανονικό 2 8" xfId="33"/>
    <cellStyle name="Κανονικό 2 9" xfId="39"/>
    <cellStyle name="Κανονικό 20" xfId="108"/>
    <cellStyle name="Κανονικό 21" xfId="112"/>
    <cellStyle name="Κανονικό 22" xfId="118"/>
    <cellStyle name="Κανονικό 23" xfId="322"/>
    <cellStyle name="Κανονικό 24" xfId="128"/>
    <cellStyle name="Κανονικό 25" xfId="134"/>
    <cellStyle name="Κανονικό 26" xfId="140"/>
    <cellStyle name="Κανονικό 27" xfId="146"/>
    <cellStyle name="Κανονικό 28" xfId="152"/>
    <cellStyle name="Κανονικό 29" xfId="158"/>
    <cellStyle name="Κανονικό 3" xfId="22"/>
    <cellStyle name="Κανονικό 3 10" xfId="83"/>
    <cellStyle name="Κανονικό 3 11" xfId="85"/>
    <cellStyle name="Κανονικό 3 12" xfId="87"/>
    <cellStyle name="Κανονικό 3 13" xfId="97"/>
    <cellStyle name="Κανονικό 3 14" xfId="99"/>
    <cellStyle name="Κανονικό 3 15" xfId="115"/>
    <cellStyle name="Κανονικό 3 16" xfId="121"/>
    <cellStyle name="Κανονικό 3 17" xfId="125"/>
    <cellStyle name="Κανονικό 3 18" xfId="131"/>
    <cellStyle name="Κανονικό 3 19" xfId="137"/>
    <cellStyle name="Κανονικό 3 2" xfId="37"/>
    <cellStyle name="Κανονικό 3 2 2" xfId="328"/>
    <cellStyle name="Κανονικό 3 2 2 2" xfId="331"/>
    <cellStyle name="Κανονικό 3 2 2 3" xfId="336"/>
    <cellStyle name="Κανονικό 3 2 3" xfId="343"/>
    <cellStyle name="Κανονικό 3 2 4" xfId="332"/>
    <cellStyle name="Κανονικό 3 20" xfId="143"/>
    <cellStyle name="Κανονικό 3 21" xfId="149"/>
    <cellStyle name="Κανονικό 3 22" xfId="155"/>
    <cellStyle name="Κανονικό 3 23" xfId="161"/>
    <cellStyle name="Κανονικό 3 24" xfId="167"/>
    <cellStyle name="Κανονικό 3 25" xfId="173"/>
    <cellStyle name="Κανονικό 3 26" xfId="179"/>
    <cellStyle name="Κανονικό 3 27" xfId="185"/>
    <cellStyle name="Κανονικό 3 28" xfId="191"/>
    <cellStyle name="Κανονικό 3 29" xfId="196"/>
    <cellStyle name="Κανονικό 3 3" xfId="43"/>
    <cellStyle name="Κανονικό 3 30" xfId="201"/>
    <cellStyle name="Κανονικό 3 31" xfId="204"/>
    <cellStyle name="Κανονικό 3 32" xfId="206"/>
    <cellStyle name="Κανονικό 3 33" xfId="220"/>
    <cellStyle name="Κανονικό 3 34" xfId="224"/>
    <cellStyle name="Κανονικό 3 35" xfId="230"/>
    <cellStyle name="Κανονικό 3 36" xfId="236"/>
    <cellStyle name="Κανονικό 3 37" xfId="242"/>
    <cellStyle name="Κανονικό 3 38" xfId="248"/>
    <cellStyle name="Κανονικό 3 39" xfId="251"/>
    <cellStyle name="Κανονικό 3 4" xfId="49"/>
    <cellStyle name="Κανονικό 3 40" xfId="257"/>
    <cellStyle name="Κανονικό 3 41" xfId="259"/>
    <cellStyle name="Κανονικό 3 42" xfId="263"/>
    <cellStyle name="Κανονικό 3 43" xfId="272"/>
    <cellStyle name="Κανονικό 3 44" xfId="277"/>
    <cellStyle name="Κανονικό 3 45" xfId="282"/>
    <cellStyle name="Κανονικό 3 46" xfId="288"/>
    <cellStyle name="Κανονικό 3 47" xfId="293"/>
    <cellStyle name="Κανονικό 3 48" xfId="298"/>
    <cellStyle name="Κανονικό 3 49" xfId="304"/>
    <cellStyle name="Κανονικό 3 5" xfId="55"/>
    <cellStyle name="Κανονικό 3 50" xfId="309"/>
    <cellStyle name="Κανονικό 3 51" xfId="323"/>
    <cellStyle name="Κανονικό 3 51 2" xfId="340"/>
    <cellStyle name="Κανονικό 3 51 3" xfId="344"/>
    <cellStyle name="Κανονικό 3 52" xfId="335"/>
    <cellStyle name="Κανονικό 3 6" xfId="61"/>
    <cellStyle name="Κανονικό 3 7" xfId="67"/>
    <cellStyle name="Κανονικό 3 8" xfId="73"/>
    <cellStyle name="Κανονικό 3 9" xfId="78"/>
    <cellStyle name="Κανονικό 30" xfId="164"/>
    <cellStyle name="Κανονικό 31" xfId="170"/>
    <cellStyle name="Κανονικό 32" xfId="176"/>
    <cellStyle name="Κανονικό 33" xfId="182"/>
    <cellStyle name="Κανονικό 34" xfId="188"/>
    <cellStyle name="Κανονικό 35" xfId="193"/>
    <cellStyle name="Κανονικό 36" xfId="198"/>
    <cellStyle name="Κανονικό 38" xfId="212"/>
    <cellStyle name="Κανονικό 39" xfId="217"/>
    <cellStyle name="Κανονικό 4" xfId="23"/>
    <cellStyle name="Κανονικό 4 2" xfId="329"/>
    <cellStyle name="Κανονικό 4 3" xfId="341"/>
    <cellStyle name="Κανονικό 41" xfId="227"/>
    <cellStyle name="Κανονικό 42" xfId="233"/>
    <cellStyle name="Κανονικό 43" xfId="239"/>
    <cellStyle name="Κανονικό 44" xfId="245"/>
    <cellStyle name="Κανονικό 46" xfId="254"/>
    <cellStyle name="Κανονικό 47" xfId="253"/>
    <cellStyle name="Κανονικό 49" xfId="270"/>
    <cellStyle name="Κανονικό 5" xfId="30"/>
    <cellStyle name="Κανονικό 50" xfId="275"/>
    <cellStyle name="Κανονικό 52" xfId="285"/>
    <cellStyle name="Κανονικό 53" xfId="291"/>
    <cellStyle name="Κανονικό 55" xfId="301"/>
    <cellStyle name="Κανονικό 56" xfId="306"/>
    <cellStyle name="Κανονικό 57" xfId="311"/>
    <cellStyle name="Κανονικό 6" xfId="34"/>
    <cellStyle name="Κανονικό 7" xfId="40"/>
    <cellStyle name="Κανονικό 8" xfId="20"/>
    <cellStyle name="Κανονικό 9" xfId="46"/>
    <cellStyle name="Κόμμα" xfId="1" builtinId="3"/>
    <cellStyle name="Κόμμα 10" xfId="12"/>
    <cellStyle name="Κόμμα 11" xfId="27"/>
    <cellStyle name="Κόμμα 12" xfId="13"/>
    <cellStyle name="Κόμμα 13" xfId="15"/>
    <cellStyle name="Κόμμα 14" xfId="16"/>
    <cellStyle name="Κόμμα 15" xfId="14"/>
    <cellStyle name="Κόμμα 16" xfId="17"/>
    <cellStyle name="Κόμμα 17" xfId="18"/>
    <cellStyle name="Κόμμα 18" xfId="36"/>
    <cellStyle name="Κόμμα 19" xfId="42"/>
    <cellStyle name="Κόμμα 2" xfId="2"/>
    <cellStyle name="Κόμμα 2 10" xfId="65"/>
    <cellStyle name="Κόμμα 2 11" xfId="71"/>
    <cellStyle name="Κόμμα 2 12" xfId="76"/>
    <cellStyle name="Κόμμα 2 13" xfId="81"/>
    <cellStyle name="Κόμμα 2 14" xfId="91"/>
    <cellStyle name="Κόμμα 2 15" xfId="94"/>
    <cellStyle name="Κόμμα 2 16" xfId="103"/>
    <cellStyle name="Κόμμα 2 17" xfId="106"/>
    <cellStyle name="Κόμμα 2 18" xfId="113"/>
    <cellStyle name="Κόμμα 2 19" xfId="119"/>
    <cellStyle name="Κόμμα 2 2" xfId="5"/>
    <cellStyle name="Κόμμα 2 20" xfId="124"/>
    <cellStyle name="Κόμμα 2 21" xfId="129"/>
    <cellStyle name="Κόμμα 2 22" xfId="135"/>
    <cellStyle name="Κόμμα 2 23" xfId="141"/>
    <cellStyle name="Κόμμα 2 24" xfId="147"/>
    <cellStyle name="Κόμμα 2 25" xfId="153"/>
    <cellStyle name="Κόμμα 2 26" xfId="159"/>
    <cellStyle name="Κόμμα 2 27" xfId="165"/>
    <cellStyle name="Κόμμα 2 28" xfId="171"/>
    <cellStyle name="Κόμμα 2 29" xfId="177"/>
    <cellStyle name="Κόμμα 2 3" xfId="25"/>
    <cellStyle name="Κόμμα 2 3 2" xfId="324"/>
    <cellStyle name="Κόμμα 2 3 2 2" xfId="330"/>
    <cellStyle name="Κόμμα 2 3 2 3" xfId="339"/>
    <cellStyle name="Κόμμα 2 3 3" xfId="342"/>
    <cellStyle name="Κόμμα 2 3 4" xfId="334"/>
    <cellStyle name="Κόμμα 2 30" xfId="183"/>
    <cellStyle name="Κόμμα 2 31" xfId="189"/>
    <cellStyle name="Κόμμα 2 32" xfId="194"/>
    <cellStyle name="Κόμμα 2 33" xfId="199"/>
    <cellStyle name="Κόμμα 2 34" xfId="207"/>
    <cellStyle name="Κόμμα 2 35" xfId="210"/>
    <cellStyle name="Κόμμα 2 36" xfId="218"/>
    <cellStyle name="Κόμμα 2 37" xfId="223"/>
    <cellStyle name="Κόμμα 2 38" xfId="228"/>
    <cellStyle name="Κόμμα 2 39" xfId="234"/>
    <cellStyle name="Κόμμα 2 4" xfId="28"/>
    <cellStyle name="Κόμμα 2 40" xfId="240"/>
    <cellStyle name="Κόμμα 2 41" xfId="246"/>
    <cellStyle name="Κόμμα 2 42" xfId="250"/>
    <cellStyle name="Κόμμα 2 43" xfId="255"/>
    <cellStyle name="Κόμμα 2 44" xfId="214"/>
    <cellStyle name="Κόμμα 2 45" xfId="265"/>
    <cellStyle name="Κόμμα 2 46" xfId="271"/>
    <cellStyle name="Κόμμα 2 47" xfId="276"/>
    <cellStyle name="Κόμμα 2 48" xfId="280"/>
    <cellStyle name="Κόμμα 2 49" xfId="286"/>
    <cellStyle name="Κόμμα 2 5" xfId="35"/>
    <cellStyle name="Κόμμα 2 50" xfId="292"/>
    <cellStyle name="Κόμμα 2 51" xfId="296"/>
    <cellStyle name="Κόμμα 2 52" xfId="302"/>
    <cellStyle name="Κόμμα 2 53" xfId="307"/>
    <cellStyle name="Κόμμα 2 54" xfId="300"/>
    <cellStyle name="Κόμμα 2 55" xfId="318"/>
    <cellStyle name="Κόμμα 2 55 2" xfId="327"/>
    <cellStyle name="Κόμμα 2 55 3" xfId="333"/>
    <cellStyle name="Κόμμα 2 56" xfId="338"/>
    <cellStyle name="Κόμμα 2 6" xfId="41"/>
    <cellStyle name="Κόμμα 2 7" xfId="47"/>
    <cellStyle name="Κόμμα 2 8" xfId="53"/>
    <cellStyle name="Κόμμα 2 9" xfId="59"/>
    <cellStyle name="Κόμμα 20" xfId="48"/>
    <cellStyle name="Κόμμα 21" xfId="54"/>
    <cellStyle name="Κόμμα 22" xfId="60"/>
    <cellStyle name="Κόμμα 23" xfId="66"/>
    <cellStyle name="Κόμμα 24" xfId="72"/>
    <cellStyle name="Κόμμα 25" xfId="77"/>
    <cellStyle name="Κόμμα 26" xfId="82"/>
    <cellStyle name="Κόμμα 27" xfId="89"/>
    <cellStyle name="Κόμμα 28" xfId="93"/>
    <cellStyle name="Κόμμα 29" xfId="101"/>
    <cellStyle name="Κόμμα 3" xfId="3"/>
    <cellStyle name="Κόμμα 3 2" xfId="325"/>
    <cellStyle name="Κόμμα 3 3" xfId="326"/>
    <cellStyle name="Κόμμα 30" xfId="105"/>
    <cellStyle name="Κόμμα 31" xfId="114"/>
    <cellStyle name="Κόμμα 32" xfId="120"/>
    <cellStyle name="Κόμμα 33" xfId="320"/>
    <cellStyle name="Κόμμα 34" xfId="130"/>
    <cellStyle name="Κόμμα 35" xfId="136"/>
    <cellStyle name="Κόμμα 36" xfId="142"/>
    <cellStyle name="Κόμμα 37" xfId="148"/>
    <cellStyle name="Κόμμα 38" xfId="154"/>
    <cellStyle name="Κόμμα 39" xfId="160"/>
    <cellStyle name="Κόμμα 4 10" xfId="74"/>
    <cellStyle name="Κόμμα 4 11" xfId="79"/>
    <cellStyle name="Κόμμα 4 12" xfId="84"/>
    <cellStyle name="Κόμμα 4 13" xfId="86"/>
    <cellStyle name="Κόμμα 4 14" xfId="92"/>
    <cellStyle name="Κόμμα 4 15" xfId="98"/>
    <cellStyle name="Κόμμα 4 16" xfId="104"/>
    <cellStyle name="Κόμμα 4 17" xfId="116"/>
    <cellStyle name="Κόμμα 4 18" xfId="122"/>
    <cellStyle name="Κόμμα 4 19" xfId="126"/>
    <cellStyle name="Κόμμα 4 2" xfId="7"/>
    <cellStyle name="Κόμμα 4 20" xfId="132"/>
    <cellStyle name="Κόμμα 4 21" xfId="138"/>
    <cellStyle name="Κόμμα 4 22" xfId="144"/>
    <cellStyle name="Κόμμα 4 23" xfId="150"/>
    <cellStyle name="Κόμμα 4 24" xfId="156"/>
    <cellStyle name="Κόμμα 4 25" xfId="162"/>
    <cellStyle name="Κόμμα 4 26" xfId="168"/>
    <cellStyle name="Κόμμα 4 27" xfId="174"/>
    <cellStyle name="Κόμμα 4 28" xfId="180"/>
    <cellStyle name="Κόμμα 4 29" xfId="186"/>
    <cellStyle name="Κόμμα 4 3" xfId="26"/>
    <cellStyle name="Κόμμα 4 30" xfId="192"/>
    <cellStyle name="Κόμμα 4 31" xfId="197"/>
    <cellStyle name="Κόμμα 4 32" xfId="202"/>
    <cellStyle name="Κόμμα 4 33" xfId="205"/>
    <cellStyle name="Κόμμα 4 34" xfId="208"/>
    <cellStyle name="Κόμμα 4 35" xfId="221"/>
    <cellStyle name="Κόμμα 4 36" xfId="225"/>
    <cellStyle name="Κόμμα 4 37" xfId="231"/>
    <cellStyle name="Κόμμα 4 38" xfId="237"/>
    <cellStyle name="Κόμμα 4 39" xfId="243"/>
    <cellStyle name="Κόμμα 4 4" xfId="38"/>
    <cellStyle name="Κόμμα 4 40" xfId="249"/>
    <cellStyle name="Κόμμα 4 41" xfId="252"/>
    <cellStyle name="Κόμμα 4 42" xfId="258"/>
    <cellStyle name="Κόμμα 4 43" xfId="260"/>
    <cellStyle name="Κόμμα 4 44" xfId="264"/>
    <cellStyle name="Κόμμα 4 45" xfId="273"/>
    <cellStyle name="Κόμμα 4 46" xfId="278"/>
    <cellStyle name="Κόμμα 4 47" xfId="283"/>
    <cellStyle name="Κόμμα 4 48" xfId="289"/>
    <cellStyle name="Κόμμα 4 49" xfId="294"/>
    <cellStyle name="Κόμμα 4 5" xfId="44"/>
    <cellStyle name="Κόμμα 4 50" xfId="299"/>
    <cellStyle name="Κόμμα 4 51" xfId="305"/>
    <cellStyle name="Κόμμα 4 52" xfId="310"/>
    <cellStyle name="Κόμμα 4 53" xfId="314"/>
    <cellStyle name="Κόμμα 4 54" xfId="315"/>
    <cellStyle name="Κόμμα 4 55" xfId="319"/>
    <cellStyle name="Κόμμα 4 56" xfId="337"/>
    <cellStyle name="Κόμμα 4 6" xfId="50"/>
    <cellStyle name="Κόμμα 4 7" xfId="56"/>
    <cellStyle name="Κόμμα 4 8" xfId="62"/>
    <cellStyle name="Κόμμα 4 9" xfId="68"/>
    <cellStyle name="Κόμμα 40" xfId="166"/>
    <cellStyle name="Κόμμα 41" xfId="172"/>
    <cellStyle name="Κόμμα 42" xfId="178"/>
    <cellStyle name="Κόμμα 43" xfId="184"/>
    <cellStyle name="Κόμμα 44" xfId="190"/>
    <cellStyle name="Κόμμα 45" xfId="195"/>
    <cellStyle name="Κόμμα 46" xfId="200"/>
    <cellStyle name="Κόμμα 48" xfId="209"/>
    <cellStyle name="Κόμμα 49" xfId="219"/>
    <cellStyle name="Κόμμα 5" xfId="6"/>
    <cellStyle name="Κόμμα 51" xfId="229"/>
    <cellStyle name="Κόμμα 52" xfId="235"/>
    <cellStyle name="Κόμμα 53" xfId="241"/>
    <cellStyle name="Κόμμα 54" xfId="247"/>
    <cellStyle name="Κόμμα 56" xfId="256"/>
    <cellStyle name="Κόμμα 57" xfId="262"/>
    <cellStyle name="Κόμμα 6" xfId="9"/>
    <cellStyle name="Κόμμα 61" xfId="281"/>
    <cellStyle name="Κόμμα 62" xfId="287"/>
    <cellStyle name="Κόμμα 64" xfId="297"/>
    <cellStyle name="Κόμμα 65" xfId="303"/>
    <cellStyle name="Κόμμα 66" xfId="308"/>
    <cellStyle name="Κόμμα 67" xfId="313"/>
    <cellStyle name="Κόμμα 7" xfId="10"/>
    <cellStyle name="Κόμμα 8" xfId="8"/>
    <cellStyle name="Κόμμα 9" xfId="11"/>
  </cellStyles>
  <dxfs count="0"/>
  <tableStyles count="0" defaultTableStyle="TableStyleMedium9" defaultPivotStyle="PivotStyleLight16"/>
  <colors>
    <mruColors>
      <color rgb="FFFF99FF"/>
      <color rgb="FF00FF00"/>
      <color rgb="FF00FF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1"/>
  <sheetViews>
    <sheetView tabSelected="1" topLeftCell="A46" workbookViewId="0">
      <selection activeCell="E65" sqref="E65"/>
    </sheetView>
  </sheetViews>
  <sheetFormatPr defaultRowHeight="12.75"/>
  <cols>
    <col min="1" max="1" width="23.5546875" style="25" bestFit="1" customWidth="1"/>
    <col min="2" max="3" width="12.44140625" style="25" bestFit="1" customWidth="1"/>
    <col min="4" max="5" width="11.44140625" style="25" bestFit="1" customWidth="1"/>
    <col min="6" max="6" width="9.6640625" style="25" customWidth="1"/>
    <col min="7" max="7" width="10.44140625" style="25" bestFit="1" customWidth="1"/>
    <col min="8" max="16384" width="8.88671875" style="25"/>
  </cols>
  <sheetData>
    <row r="1" spans="1:12" ht="25.5">
      <c r="A1" s="8">
        <v>2004</v>
      </c>
      <c r="B1" s="54"/>
      <c r="C1" s="54"/>
      <c r="D1" s="2"/>
      <c r="E1" s="2"/>
      <c r="F1" s="1" t="s">
        <v>14</v>
      </c>
    </row>
    <row r="2" spans="1:12" ht="15.75">
      <c r="A2" s="55" t="s">
        <v>39</v>
      </c>
      <c r="B2" s="55"/>
      <c r="C2" s="55"/>
      <c r="F2" s="26"/>
    </row>
    <row r="3" spans="1:12">
      <c r="B3" s="3" t="s">
        <v>0</v>
      </c>
      <c r="C3" s="4" t="s">
        <v>1</v>
      </c>
      <c r="F3" s="26"/>
      <c r="I3" s="41"/>
    </row>
    <row r="4" spans="1:12">
      <c r="A4" s="5" t="s">
        <v>2</v>
      </c>
      <c r="B4" s="20">
        <v>122552.1</v>
      </c>
      <c r="C4" s="20">
        <v>122552.1</v>
      </c>
      <c r="E4" s="30"/>
      <c r="F4" s="26"/>
      <c r="G4" s="30"/>
      <c r="J4" s="49"/>
      <c r="K4" s="41"/>
    </row>
    <row r="5" spans="1:12">
      <c r="A5" s="5" t="s">
        <v>11</v>
      </c>
      <c r="B5" s="20">
        <v>2847.76</v>
      </c>
      <c r="C5" s="20">
        <v>2847.76</v>
      </c>
      <c r="E5" s="30"/>
      <c r="F5" s="26"/>
      <c r="G5" s="30"/>
    </row>
    <row r="6" spans="1:12">
      <c r="A6" s="5" t="s">
        <v>3</v>
      </c>
      <c r="B6" s="20">
        <f>SUM(D7:D26)</f>
        <v>38899.449999999997</v>
      </c>
      <c r="C6" s="20">
        <f>SUM(E7:E26)</f>
        <v>55110.14</v>
      </c>
      <c r="D6" s="3" t="s">
        <v>0</v>
      </c>
      <c r="E6" s="4" t="s">
        <v>1</v>
      </c>
      <c r="F6" s="26"/>
      <c r="I6" s="38"/>
    </row>
    <row r="7" spans="1:12">
      <c r="A7" s="18" t="s">
        <v>5</v>
      </c>
      <c r="B7" s="6"/>
      <c r="C7" s="6"/>
      <c r="D7" s="21">
        <v>4976.63</v>
      </c>
      <c r="E7" s="42">
        <v>4128.71</v>
      </c>
      <c r="F7" s="26"/>
      <c r="G7" s="19">
        <v>1944.12</v>
      </c>
      <c r="I7" s="38"/>
    </row>
    <row r="8" spans="1:12">
      <c r="A8" s="18" t="s">
        <v>6</v>
      </c>
      <c r="B8" s="6"/>
      <c r="C8" s="6"/>
      <c r="D8" s="21">
        <v>26477.200000000001</v>
      </c>
      <c r="E8" s="21">
        <v>26477.200000000001</v>
      </c>
      <c r="F8" s="16">
        <v>1461.63</v>
      </c>
      <c r="I8" s="38"/>
    </row>
    <row r="9" spans="1:12">
      <c r="A9" s="18" t="s">
        <v>7</v>
      </c>
      <c r="B9" s="6"/>
      <c r="C9" s="6"/>
      <c r="D9" s="21"/>
      <c r="E9" s="21"/>
      <c r="I9" s="38"/>
    </row>
    <row r="10" spans="1:12">
      <c r="A10" s="18" t="s">
        <v>12</v>
      </c>
      <c r="B10" s="6"/>
      <c r="C10" s="6"/>
      <c r="D10" s="21">
        <v>3620.35</v>
      </c>
      <c r="E10" s="21"/>
      <c r="G10" s="30" t="s">
        <v>15</v>
      </c>
      <c r="I10" s="38"/>
    </row>
    <row r="11" spans="1:12">
      <c r="A11" s="18" t="s">
        <v>10</v>
      </c>
      <c r="B11" s="6"/>
      <c r="C11" s="6"/>
      <c r="D11" s="21">
        <v>3825.27</v>
      </c>
      <c r="E11" s="21">
        <v>7445.62</v>
      </c>
      <c r="G11" s="28" t="s">
        <v>16</v>
      </c>
      <c r="I11" s="38"/>
    </row>
    <row r="12" spans="1:12">
      <c r="A12" s="18" t="s">
        <v>13</v>
      </c>
      <c r="B12" s="6"/>
      <c r="C12" s="6"/>
      <c r="D12" s="21"/>
      <c r="E12" s="21"/>
      <c r="F12" s="38">
        <v>2040</v>
      </c>
      <c r="I12" s="38"/>
    </row>
    <row r="13" spans="1:12" s="41" customFormat="1">
      <c r="A13" s="7" t="s">
        <v>4</v>
      </c>
      <c r="B13" s="6"/>
      <c r="C13" s="6"/>
      <c r="D13" s="35"/>
      <c r="E13" s="35"/>
      <c r="F13" s="38"/>
    </row>
    <row r="14" spans="1:12" s="41" customFormat="1">
      <c r="A14" s="37"/>
      <c r="B14" s="6"/>
      <c r="C14" s="6"/>
      <c r="D14" s="35"/>
      <c r="E14" s="35">
        <v>1160</v>
      </c>
      <c r="F14" s="30" t="s">
        <v>67</v>
      </c>
      <c r="G14" s="28"/>
    </row>
    <row r="15" spans="1:12" s="41" customFormat="1">
      <c r="A15" s="37"/>
      <c r="B15" s="6"/>
      <c r="C15" s="6"/>
      <c r="D15" s="35"/>
      <c r="E15" s="35">
        <v>1599</v>
      </c>
      <c r="F15" s="30" t="s">
        <v>68</v>
      </c>
      <c r="G15" s="28"/>
    </row>
    <row r="16" spans="1:12" s="41" customFormat="1">
      <c r="A16" s="37"/>
      <c r="B16" s="6"/>
      <c r="C16" s="6"/>
      <c r="D16" s="35"/>
      <c r="E16" s="35">
        <v>6169.18</v>
      </c>
      <c r="F16" s="30" t="s">
        <v>71</v>
      </c>
      <c r="G16" s="30"/>
      <c r="L16" s="30"/>
    </row>
    <row r="17" spans="1:17" s="41" customFormat="1">
      <c r="A17" s="37"/>
      <c r="B17" s="6"/>
      <c r="C17" s="6"/>
      <c r="D17" s="35"/>
      <c r="E17" s="35">
        <v>6169.18</v>
      </c>
      <c r="F17" s="30" t="s">
        <v>72</v>
      </c>
      <c r="G17" s="30"/>
      <c r="L17" s="30"/>
    </row>
    <row r="18" spans="1:17" s="41" customFormat="1">
      <c r="A18" s="37"/>
      <c r="B18" s="6"/>
      <c r="C18" s="6"/>
      <c r="D18" s="35"/>
      <c r="E18" s="50"/>
      <c r="F18" s="30" t="s">
        <v>73</v>
      </c>
      <c r="G18" s="30"/>
      <c r="L18" s="30"/>
    </row>
    <row r="19" spans="1:17" s="41" customFormat="1">
      <c r="A19" s="37"/>
      <c r="B19" s="6"/>
      <c r="C19" s="6"/>
      <c r="D19" s="35"/>
      <c r="E19" s="35">
        <v>37.25</v>
      </c>
      <c r="F19" s="30" t="s">
        <v>69</v>
      </c>
      <c r="G19" s="30"/>
      <c r="L19" s="30"/>
    </row>
    <row r="20" spans="1:17" s="41" customFormat="1">
      <c r="A20" s="37"/>
      <c r="B20" s="6"/>
      <c r="C20" s="6"/>
      <c r="D20" s="35"/>
      <c r="E20" s="50"/>
      <c r="F20" s="30" t="s">
        <v>74</v>
      </c>
      <c r="G20" s="30"/>
      <c r="L20" s="30"/>
    </row>
    <row r="21" spans="1:17" s="41" customFormat="1">
      <c r="A21" s="37"/>
      <c r="B21" s="6"/>
      <c r="C21" s="6"/>
      <c r="D21" s="35"/>
      <c r="E21" s="50">
        <v>489</v>
      </c>
      <c r="F21" s="48" t="s">
        <v>75</v>
      </c>
      <c r="G21" s="30"/>
      <c r="L21" s="30"/>
    </row>
    <row r="22" spans="1:17" s="41" customFormat="1">
      <c r="A22" s="37"/>
      <c r="B22" s="6"/>
      <c r="C22" s="6"/>
      <c r="D22" s="35"/>
      <c r="E22" s="35">
        <v>493</v>
      </c>
      <c r="F22" s="51" t="s">
        <v>76</v>
      </c>
      <c r="G22" s="30"/>
      <c r="L22" s="30"/>
    </row>
    <row r="23" spans="1:17" s="41" customFormat="1">
      <c r="A23" s="37"/>
      <c r="B23" s="6"/>
      <c r="C23" s="6"/>
      <c r="D23" s="35"/>
      <c r="E23" s="35">
        <v>471</v>
      </c>
      <c r="F23" s="30" t="s">
        <v>77</v>
      </c>
      <c r="G23" s="30"/>
      <c r="L23" s="30"/>
    </row>
    <row r="24" spans="1:17" s="41" customFormat="1">
      <c r="A24" s="37"/>
      <c r="B24" s="6"/>
      <c r="C24" s="6"/>
      <c r="D24" s="35"/>
      <c r="E24" s="35">
        <v>471</v>
      </c>
      <c r="F24" s="30" t="s">
        <v>78</v>
      </c>
      <c r="G24" s="30"/>
      <c r="L24" s="30"/>
    </row>
    <row r="25" spans="1:17" s="41" customFormat="1">
      <c r="A25" s="37"/>
      <c r="B25" s="6"/>
      <c r="C25" s="6"/>
      <c r="D25" s="35"/>
      <c r="E25" s="50"/>
      <c r="F25" s="30" t="s">
        <v>79</v>
      </c>
      <c r="G25" s="30"/>
      <c r="L25" s="30"/>
    </row>
    <row r="26" spans="1:17" s="41" customFormat="1">
      <c r="A26" s="37"/>
      <c r="B26" s="6"/>
      <c r="C26" s="6"/>
      <c r="D26" s="35"/>
      <c r="E26" s="50"/>
      <c r="F26" s="30" t="s">
        <v>80</v>
      </c>
      <c r="G26" s="30"/>
      <c r="L26" s="30"/>
    </row>
    <row r="27" spans="1:17">
      <c r="A27" s="5" t="s">
        <v>8</v>
      </c>
      <c r="B27" s="20">
        <f>B4-B6</f>
        <v>83652.650000000009</v>
      </c>
      <c r="C27" s="47">
        <f>C4-C6</f>
        <v>67441.960000000006</v>
      </c>
      <c r="E27" s="41" t="s">
        <v>70</v>
      </c>
    </row>
    <row r="28" spans="1:17">
      <c r="E28" s="41" t="s">
        <v>81</v>
      </c>
      <c r="J28" s="36"/>
    </row>
    <row r="29" spans="1:17" s="27" customFormat="1">
      <c r="A29" s="33" t="s">
        <v>53</v>
      </c>
      <c r="B29" s="33"/>
      <c r="C29" s="31"/>
      <c r="M29" s="41"/>
      <c r="N29" s="41"/>
      <c r="O29" s="41"/>
      <c r="P29" s="41"/>
      <c r="Q29" s="41"/>
    </row>
    <row r="30" spans="1:17">
      <c r="A30" s="32" t="s">
        <v>17</v>
      </c>
      <c r="B30" s="29" t="s">
        <v>54</v>
      </c>
      <c r="C30" s="30" t="s">
        <v>46</v>
      </c>
      <c r="D30" s="10"/>
      <c r="M30" s="41"/>
      <c r="N30" s="41"/>
      <c r="O30" s="41"/>
      <c r="P30" s="41"/>
      <c r="Q30" s="41"/>
    </row>
    <row r="31" spans="1:17">
      <c r="A31" s="9"/>
      <c r="B31" s="10"/>
      <c r="C31" s="10"/>
      <c r="D31" s="10"/>
      <c r="M31" s="41"/>
      <c r="N31" s="41"/>
      <c r="O31" s="41"/>
      <c r="P31" s="41"/>
      <c r="Q31" s="41"/>
    </row>
    <row r="32" spans="1:17" ht="15.75">
      <c r="A32" s="55" t="s">
        <v>40</v>
      </c>
      <c r="B32" s="55"/>
      <c r="C32" s="55"/>
      <c r="M32" s="41"/>
      <c r="N32" s="41"/>
      <c r="O32" s="41"/>
      <c r="P32" s="41"/>
      <c r="Q32" s="41"/>
    </row>
    <row r="33" spans="1:17">
      <c r="B33" s="3" t="s">
        <v>0</v>
      </c>
      <c r="C33" s="4" t="s">
        <v>1</v>
      </c>
      <c r="D33" s="41" t="s">
        <v>55</v>
      </c>
      <c r="E33" s="41"/>
      <c r="M33" s="41"/>
      <c r="N33" s="41"/>
      <c r="O33" s="41"/>
      <c r="P33" s="41"/>
      <c r="Q33" s="41"/>
    </row>
    <row r="34" spans="1:17">
      <c r="A34" s="18" t="s">
        <v>9</v>
      </c>
      <c r="B34" s="20">
        <f>B27</f>
        <v>83652.650000000009</v>
      </c>
      <c r="C34" s="42">
        <f>C27</f>
        <v>67441.960000000006</v>
      </c>
      <c r="D34" s="38"/>
      <c r="E34" s="30" t="s">
        <v>82</v>
      </c>
      <c r="G34" s="22"/>
      <c r="M34" s="41"/>
      <c r="N34" s="41"/>
      <c r="O34" s="41"/>
      <c r="P34" s="41"/>
      <c r="Q34" s="41"/>
    </row>
    <row r="35" spans="1:17">
      <c r="A35" s="37" t="s">
        <v>56</v>
      </c>
      <c r="B35" s="20">
        <v>2766.34</v>
      </c>
      <c r="C35" s="34">
        <v>2766.34</v>
      </c>
      <c r="D35" s="38">
        <v>982.41</v>
      </c>
      <c r="M35" s="41"/>
      <c r="N35" s="41"/>
      <c r="O35" s="41"/>
      <c r="P35" s="41"/>
      <c r="Q35" s="41"/>
    </row>
    <row r="36" spans="1:17" s="41" customFormat="1">
      <c r="A36" s="37" t="s">
        <v>56</v>
      </c>
      <c r="B36" s="34">
        <v>1219.93</v>
      </c>
      <c r="C36" s="34">
        <v>1219.93</v>
      </c>
      <c r="D36" s="38"/>
    </row>
    <row r="37" spans="1:17">
      <c r="A37" s="18" t="s">
        <v>32</v>
      </c>
      <c r="B37" s="20">
        <v>157.47</v>
      </c>
      <c r="C37" s="34">
        <v>157.47</v>
      </c>
      <c r="D37" s="38">
        <v>23.77</v>
      </c>
      <c r="M37" s="41"/>
      <c r="N37" s="41"/>
      <c r="O37" s="41"/>
      <c r="P37" s="41"/>
      <c r="Q37" s="41"/>
    </row>
    <row r="38" spans="1:17" s="41" customFormat="1">
      <c r="A38" s="46" t="s">
        <v>61</v>
      </c>
      <c r="B38" s="34">
        <v>3449.36</v>
      </c>
      <c r="C38" s="34">
        <v>3449.36</v>
      </c>
      <c r="D38" s="38"/>
    </row>
    <row r="39" spans="1:17" s="41" customFormat="1">
      <c r="A39" s="37" t="s">
        <v>43</v>
      </c>
      <c r="B39" s="34">
        <v>2040</v>
      </c>
      <c r="C39" s="34">
        <v>2040</v>
      </c>
      <c r="D39" s="38"/>
    </row>
    <row r="40" spans="1:17">
      <c r="A40" s="18" t="s">
        <v>33</v>
      </c>
      <c r="B40" s="20">
        <v>780.35</v>
      </c>
      <c r="C40" s="34">
        <v>780.35</v>
      </c>
      <c r="D40" s="38"/>
      <c r="E40" s="41" t="s">
        <v>59</v>
      </c>
      <c r="M40" s="41"/>
      <c r="N40" s="41"/>
      <c r="O40" s="41"/>
      <c r="P40" s="41"/>
      <c r="Q40" s="41"/>
    </row>
    <row r="41" spans="1:17">
      <c r="A41" s="18" t="s">
        <v>44</v>
      </c>
      <c r="B41" s="20"/>
      <c r="C41" s="42">
        <v>5172.7299999999996</v>
      </c>
      <c r="D41" s="38"/>
      <c r="E41" s="41" t="s">
        <v>45</v>
      </c>
      <c r="I41" s="41"/>
      <c r="J41" s="36"/>
      <c r="M41" s="41"/>
      <c r="N41" s="41"/>
      <c r="O41" s="41"/>
      <c r="P41" s="41"/>
      <c r="Q41" s="41"/>
    </row>
    <row r="42" spans="1:17" s="41" customFormat="1">
      <c r="A42" s="37" t="s">
        <v>49</v>
      </c>
      <c r="B42" s="34"/>
      <c r="C42" s="35"/>
      <c r="D42" s="38"/>
      <c r="E42" s="41" t="s">
        <v>64</v>
      </c>
    </row>
    <row r="43" spans="1:17" s="41" customFormat="1">
      <c r="A43" s="37" t="s">
        <v>42</v>
      </c>
      <c r="B43" s="34"/>
      <c r="C43" s="44"/>
      <c r="D43" s="38"/>
    </row>
    <row r="44" spans="1:17" s="41" customFormat="1">
      <c r="A44" s="37" t="s">
        <v>35</v>
      </c>
      <c r="B44" s="34">
        <v>8814.93</v>
      </c>
      <c r="C44" s="34">
        <v>5500</v>
      </c>
      <c r="D44" s="38"/>
    </row>
    <row r="45" spans="1:17">
      <c r="A45" s="18" t="s">
        <v>31</v>
      </c>
      <c r="B45" s="20">
        <v>3326.35</v>
      </c>
      <c r="C45" s="34">
        <v>3326.35</v>
      </c>
      <c r="D45" s="38">
        <v>1000</v>
      </c>
      <c r="E45" s="41" t="s">
        <v>60</v>
      </c>
      <c r="I45" s="41"/>
      <c r="M45" s="41"/>
      <c r="N45" s="41"/>
      <c r="O45" s="41"/>
      <c r="P45" s="41"/>
      <c r="Q45" s="41"/>
    </row>
    <row r="46" spans="1:17">
      <c r="M46" s="41"/>
      <c r="N46" s="41"/>
      <c r="O46" s="41"/>
      <c r="P46" s="41"/>
      <c r="Q46" s="41"/>
    </row>
    <row r="47" spans="1:17" ht="15.75">
      <c r="A47" s="55" t="s">
        <v>41</v>
      </c>
      <c r="B47" s="55"/>
      <c r="C47" s="55"/>
      <c r="J47" s="41"/>
      <c r="M47" s="41"/>
      <c r="N47" s="41"/>
      <c r="O47" s="41"/>
      <c r="P47" s="41"/>
      <c r="Q47" s="41"/>
    </row>
    <row r="48" spans="1:17">
      <c r="A48" s="37" t="s">
        <v>37</v>
      </c>
      <c r="B48" s="20">
        <f>B34</f>
        <v>83652.650000000009</v>
      </c>
      <c r="C48" s="47">
        <f>C27</f>
        <v>67441.960000000006</v>
      </c>
      <c r="D48" s="41"/>
      <c r="E48" s="41" t="s">
        <v>63</v>
      </c>
      <c r="G48" s="23"/>
      <c r="J48" s="41"/>
      <c r="M48" s="41"/>
      <c r="N48" s="41"/>
      <c r="O48" s="41"/>
      <c r="P48" s="41"/>
      <c r="Q48" s="41"/>
    </row>
    <row r="49" spans="1:17" s="41" customFormat="1">
      <c r="A49" s="37" t="s">
        <v>47</v>
      </c>
      <c r="B49" s="17"/>
      <c r="C49" s="17"/>
      <c r="G49" s="23"/>
    </row>
    <row r="50" spans="1:17" s="41" customFormat="1">
      <c r="A50" s="37" t="s">
        <v>44</v>
      </c>
      <c r="B50" s="34"/>
      <c r="C50" s="47">
        <f>C41</f>
        <v>5172.7299999999996</v>
      </c>
      <c r="G50" s="23"/>
    </row>
    <row r="51" spans="1:17" s="41" customFormat="1">
      <c r="A51" s="37" t="s">
        <v>57</v>
      </c>
      <c r="B51" s="34">
        <v>1982.41</v>
      </c>
      <c r="C51" s="34">
        <v>1982.41</v>
      </c>
      <c r="G51" s="23"/>
    </row>
    <row r="52" spans="1:17" s="41" customFormat="1">
      <c r="A52" s="37" t="s">
        <v>62</v>
      </c>
      <c r="B52" s="34"/>
      <c r="C52" s="47">
        <v>1530</v>
      </c>
      <c r="E52" s="36"/>
      <c r="G52" s="23"/>
    </row>
    <row r="53" spans="1:17" s="41" customFormat="1">
      <c r="A53" s="37" t="s">
        <v>38</v>
      </c>
      <c r="B53" s="34">
        <v>81670.240000000005</v>
      </c>
      <c r="C53" s="47">
        <f>C48-C50-C51-C52</f>
        <v>58756.820000000007</v>
      </c>
      <c r="G53" s="23"/>
    </row>
    <row r="54" spans="1:17" s="41" customFormat="1">
      <c r="A54" s="37" t="s">
        <v>50</v>
      </c>
      <c r="B54" s="34">
        <v>27058.1</v>
      </c>
      <c r="C54" s="47">
        <f>C53*B54/B53</f>
        <v>19466.673677486437</v>
      </c>
      <c r="E54" s="36"/>
      <c r="G54" s="23"/>
    </row>
    <row r="55" spans="1:17" s="41" customFormat="1">
      <c r="A55" s="37" t="s">
        <v>51</v>
      </c>
      <c r="B55" s="34">
        <v>23.77</v>
      </c>
      <c r="C55" s="34">
        <v>23.77</v>
      </c>
      <c r="D55" s="41" t="s">
        <v>32</v>
      </c>
      <c r="G55" s="23"/>
    </row>
    <row r="56" spans="1:17" s="41" customFormat="1">
      <c r="A56" s="37" t="s">
        <v>51</v>
      </c>
      <c r="B56" s="34"/>
      <c r="C56" s="42">
        <v>78</v>
      </c>
      <c r="D56" s="41" t="s">
        <v>48</v>
      </c>
      <c r="G56" s="23"/>
    </row>
    <row r="57" spans="1:17" s="41" customFormat="1">
      <c r="A57" s="37" t="s">
        <v>65</v>
      </c>
      <c r="B57" s="34"/>
      <c r="C57" s="42">
        <v>99</v>
      </c>
      <c r="D57" s="41" t="s">
        <v>48</v>
      </c>
      <c r="G57" s="23"/>
    </row>
    <row r="58" spans="1:17" s="41" customFormat="1">
      <c r="A58" s="37" t="s">
        <v>42</v>
      </c>
      <c r="B58" s="34"/>
      <c r="C58" s="47">
        <v>1000</v>
      </c>
      <c r="G58" s="23"/>
    </row>
    <row r="59" spans="1:17" s="41" customFormat="1">
      <c r="A59" s="37" t="s">
        <v>58</v>
      </c>
      <c r="B59" s="34">
        <v>27034.33</v>
      </c>
      <c r="C59" s="47">
        <f>C54-C55-C56-C57-C58</f>
        <v>18265.903677486436</v>
      </c>
      <c r="G59" s="23"/>
    </row>
    <row r="60" spans="1:17">
      <c r="A60" s="37" t="s">
        <v>35</v>
      </c>
      <c r="B60" s="34">
        <v>8814.93</v>
      </c>
      <c r="C60" s="42">
        <v>4784.32</v>
      </c>
      <c r="D60" s="41"/>
      <c r="G60" s="19"/>
      <c r="I60" s="41"/>
      <c r="J60" s="41"/>
      <c r="K60" s="41"/>
      <c r="L60" s="41"/>
      <c r="M60" s="41"/>
      <c r="N60" s="41"/>
      <c r="O60" s="41"/>
      <c r="P60" s="41"/>
      <c r="Q60" s="41"/>
    </row>
    <row r="61" spans="1:17" s="41" customFormat="1">
      <c r="A61" s="39" t="s">
        <v>52</v>
      </c>
      <c r="B61" s="40">
        <v>18219.400000000001</v>
      </c>
      <c r="C61" s="45">
        <f>C59-C60</f>
        <v>13481.583677486436</v>
      </c>
      <c r="G61" s="38"/>
    </row>
    <row r="62" spans="1:17">
      <c r="A62" s="18" t="s">
        <v>34</v>
      </c>
      <c r="B62" s="24"/>
      <c r="C62" s="24"/>
      <c r="D62" s="30" t="s">
        <v>66</v>
      </c>
      <c r="E62" s="41"/>
      <c r="G62" s="19"/>
      <c r="I62" s="41"/>
      <c r="J62" s="41"/>
      <c r="K62" s="41"/>
      <c r="L62" s="41"/>
      <c r="M62" s="41"/>
      <c r="N62" s="41"/>
      <c r="O62" s="41"/>
      <c r="P62" s="41"/>
      <c r="Q62" s="41"/>
    </row>
    <row r="63" spans="1:17">
      <c r="A63" s="39" t="s">
        <v>36</v>
      </c>
      <c r="B63" s="35"/>
      <c r="C63" s="35"/>
      <c r="D63" s="41"/>
      <c r="G63" s="19"/>
      <c r="I63" s="41"/>
      <c r="J63" s="41"/>
      <c r="K63" s="41"/>
      <c r="L63" s="41"/>
      <c r="M63" s="41"/>
      <c r="N63" s="41"/>
      <c r="O63" s="41"/>
      <c r="P63" s="41"/>
      <c r="Q63" s="41"/>
    </row>
    <row r="64" spans="1:17">
      <c r="A64" s="39" t="s">
        <v>49</v>
      </c>
      <c r="B64" s="35"/>
      <c r="C64" s="40"/>
      <c r="D64" s="41"/>
      <c r="I64" s="41"/>
      <c r="J64" s="41"/>
      <c r="K64" s="41"/>
      <c r="L64" s="41"/>
      <c r="M64" s="41"/>
      <c r="N64" s="41"/>
      <c r="O64" s="41"/>
      <c r="P64" s="41"/>
      <c r="Q64" s="41"/>
    </row>
    <row r="65" spans="1:17">
      <c r="A65" s="11" t="s">
        <v>18</v>
      </c>
      <c r="B65" s="20">
        <v>18219.400000000001</v>
      </c>
      <c r="C65" s="42">
        <f>C61-C62+C63</f>
        <v>13481.583677486436</v>
      </c>
      <c r="D65" s="41"/>
      <c r="E65" s="43">
        <f>C65-B65</f>
        <v>-4737.816322513565</v>
      </c>
      <c r="I65" s="41"/>
      <c r="J65" s="41"/>
      <c r="K65" s="41"/>
      <c r="L65" s="41"/>
      <c r="M65" s="41"/>
      <c r="N65" s="41"/>
      <c r="O65" s="41"/>
      <c r="P65" s="41"/>
      <c r="Q65" s="41"/>
    </row>
    <row r="66" spans="1:17">
      <c r="D66" s="41"/>
      <c r="E66" s="12"/>
      <c r="F66" s="13"/>
      <c r="I66" s="41"/>
      <c r="J66" s="41"/>
      <c r="K66" s="41"/>
      <c r="L66" s="41"/>
      <c r="M66" s="41"/>
      <c r="N66" s="41"/>
      <c r="O66" s="41"/>
      <c r="P66" s="41"/>
      <c r="Q66" s="41"/>
    </row>
    <row r="67" spans="1:17">
      <c r="I67" s="41"/>
      <c r="J67" s="41"/>
      <c r="K67" s="41"/>
      <c r="L67" s="41"/>
      <c r="M67" s="41"/>
      <c r="N67" s="41"/>
      <c r="O67" s="41"/>
      <c r="P67" s="41"/>
      <c r="Q67" s="41"/>
    </row>
    <row r="68" spans="1:17">
      <c r="A68" s="56" t="s">
        <v>27</v>
      </c>
      <c r="B68" s="56"/>
      <c r="C68" s="56"/>
      <c r="D68" s="56"/>
      <c r="E68" s="56"/>
      <c r="F68" s="56"/>
      <c r="G68" s="56"/>
    </row>
    <row r="69" spans="1:17" ht="29.25" customHeight="1">
      <c r="A69" s="56"/>
      <c r="B69" s="56"/>
      <c r="C69" s="56"/>
      <c r="D69" s="56"/>
      <c r="E69" s="56"/>
      <c r="F69" s="56"/>
      <c r="G69" s="56"/>
    </row>
    <row r="70" spans="1:17" ht="30" customHeight="1">
      <c r="A70" s="57" t="s">
        <v>19</v>
      </c>
      <c r="B70" s="57"/>
      <c r="C70" s="57"/>
      <c r="D70" s="57"/>
      <c r="E70" s="57"/>
      <c r="F70" s="57"/>
      <c r="G70" s="41"/>
    </row>
    <row r="71" spans="1:17">
      <c r="A71" s="53" t="s">
        <v>20</v>
      </c>
      <c r="B71" s="53"/>
      <c r="C71" s="53"/>
      <c r="D71" s="53"/>
      <c r="E71" s="53"/>
      <c r="F71" s="14"/>
      <c r="G71" s="14"/>
    </row>
    <row r="72" spans="1:17" ht="39.75" customHeight="1">
      <c r="A72" s="53"/>
      <c r="B72" s="53"/>
      <c r="C72" s="53"/>
      <c r="D72" s="53"/>
      <c r="E72" s="53"/>
      <c r="F72" s="41"/>
      <c r="G72" s="41"/>
    </row>
    <row r="73" spans="1:17" ht="36.75" customHeight="1">
      <c r="A73" s="58" t="s">
        <v>21</v>
      </c>
      <c r="B73" s="58"/>
      <c r="C73" s="58"/>
      <c r="D73" s="15"/>
      <c r="E73" s="15"/>
      <c r="F73" s="41"/>
      <c r="G73" s="41"/>
    </row>
    <row r="74" spans="1:17" ht="33.75" customHeight="1">
      <c r="A74" s="59" t="s">
        <v>22</v>
      </c>
      <c r="B74" s="59"/>
      <c r="C74" s="59"/>
      <c r="D74" s="52" t="s">
        <v>25</v>
      </c>
      <c r="E74" s="52"/>
      <c r="F74" s="41"/>
      <c r="G74" s="41"/>
    </row>
    <row r="75" spans="1:17" ht="36.75" customHeight="1">
      <c r="A75" s="61" t="s">
        <v>23</v>
      </c>
      <c r="B75" s="61"/>
      <c r="C75" s="61"/>
      <c r="D75" s="61"/>
      <c r="E75" s="61"/>
      <c r="F75" s="41"/>
      <c r="G75" s="41"/>
    </row>
    <row r="76" spans="1:17" ht="28.5" customHeight="1">
      <c r="A76" s="60" t="s">
        <v>24</v>
      </c>
      <c r="B76" s="60"/>
      <c r="C76" s="60"/>
      <c r="D76" s="60"/>
      <c r="E76" s="60"/>
      <c r="F76" s="52" t="s">
        <v>26</v>
      </c>
      <c r="G76" s="52"/>
    </row>
    <row r="77" spans="1:17">
      <c r="A77" s="53" t="s">
        <v>29</v>
      </c>
      <c r="B77" s="53"/>
      <c r="C77" s="53"/>
      <c r="D77" s="53"/>
      <c r="E77" s="53"/>
      <c r="F77" s="52" t="s">
        <v>28</v>
      </c>
      <c r="G77" s="52"/>
    </row>
    <row r="78" spans="1:17">
      <c r="A78" s="53"/>
      <c r="B78" s="53"/>
      <c r="C78" s="53"/>
      <c r="D78" s="53"/>
      <c r="E78" s="53"/>
      <c r="F78" s="41"/>
      <c r="G78" s="41"/>
    </row>
    <row r="79" spans="1:17" ht="36.75" customHeight="1">
      <c r="A79" s="53"/>
      <c r="B79" s="53"/>
      <c r="C79" s="53"/>
      <c r="D79" s="53"/>
      <c r="E79" s="53"/>
      <c r="F79" s="41"/>
      <c r="G79" s="41"/>
    </row>
    <row r="80" spans="1:17" ht="75.75" customHeight="1">
      <c r="A80" s="53" t="s">
        <v>30</v>
      </c>
      <c r="B80" s="53"/>
      <c r="C80" s="53"/>
      <c r="D80" s="53"/>
      <c r="E80" s="53"/>
      <c r="F80" s="53"/>
      <c r="G80" s="53"/>
    </row>
    <row r="81" spans="1:7">
      <c r="A81" s="41"/>
      <c r="B81" s="41"/>
      <c r="C81" s="41"/>
      <c r="D81" s="41"/>
      <c r="E81" s="41"/>
      <c r="F81" s="41"/>
      <c r="G81" s="41"/>
    </row>
  </sheetData>
  <mergeCells count="16">
    <mergeCell ref="F76:G76"/>
    <mergeCell ref="A77:E79"/>
    <mergeCell ref="F77:G77"/>
    <mergeCell ref="A80:G80"/>
    <mergeCell ref="B1:C1"/>
    <mergeCell ref="A2:C2"/>
    <mergeCell ref="A32:C32"/>
    <mergeCell ref="A47:C47"/>
    <mergeCell ref="A68:G69"/>
    <mergeCell ref="A70:F70"/>
    <mergeCell ref="A71:E72"/>
    <mergeCell ref="A73:C73"/>
    <mergeCell ref="A74:C74"/>
    <mergeCell ref="D74:E74"/>
    <mergeCell ref="A76:E76"/>
    <mergeCell ref="A75:E7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2004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2018-05-07T20:24:17Z</cp:lastPrinted>
  <dcterms:created xsi:type="dcterms:W3CDTF">2017-11-15T07:39:37Z</dcterms:created>
  <dcterms:modified xsi:type="dcterms:W3CDTF">2022-12-16T20:25:16Z</dcterms:modified>
</cp:coreProperties>
</file>