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4" sheetId="14" r:id="rId1"/>
  </sheets>
  <calcPr calcId="125725"/>
</workbook>
</file>

<file path=xl/calcChain.xml><?xml version="1.0" encoding="utf-8"?>
<calcChain xmlns="http://schemas.openxmlformats.org/spreadsheetml/2006/main">
  <c r="C65" i="14"/>
  <c r="C50"/>
  <c r="C6"/>
  <c r="C27" s="1"/>
  <c r="B6"/>
  <c r="B27" s="1"/>
  <c r="B34" s="1"/>
  <c r="B48" s="1"/>
  <c r="C48" l="1"/>
  <c r="C34"/>
  <c r="C54" l="1"/>
  <c r="C59" s="1"/>
  <c r="C61" s="1"/>
  <c r="E65" s="1"/>
  <c r="C53"/>
</calcChain>
</file>

<file path=xl/sharedStrings.xml><?xml version="1.0" encoding="utf-8"?>
<sst xmlns="http://schemas.openxmlformats.org/spreadsheetml/2006/main" count="95" uniqueCount="83">
  <si>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</si>
  <si>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</si>
  <si>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</si>
  <si>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</si>
  <si>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</si>
  <si>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</si>
  <si>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</si>
  <si>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</si>
  <si>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</si>
  <si>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</si>
  <si>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έξοδα</t>
  </si>
  <si>
    <t>παγια</t>
  </si>
  <si>
    <t>παροχες3ωνΦοροιΤελη</t>
  </si>
  <si>
    <t>ενοικια</t>
  </si>
  <si>
    <t>επιδοτηση ΟΑΕΔ</t>
  </si>
  <si>
    <t>τεληΕΛΤΑ κλπ</t>
  </si>
  <si>
    <t>προμηθεια τραπεζων</t>
  </si>
  <si>
    <t>περαίωση</t>
  </si>
  <si>
    <t>ποσό πληρωμής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</si>
  <si>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</si>
  <si>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</si>
  <si>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</si>
  <si>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</si>
  <si>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</si>
  <si>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</si>
  <si>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</si>
  <si>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</si>
  <si>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</si>
  <si>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</si>
  <si>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</si>
  <si>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</si>
  <si>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</si>
  <si>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ιατρικά</t>
  </si>
  <si>
    <t>οικογενειακές δαπάνες</t>
  </si>
  <si>
    <t>παρακρατησεις 2004</t>
  </si>
  <si>
    <t>εισπραχθεισα προκαταβολη 2003</t>
  </si>
  <si>
    <t>προκαταβολη  για 2005</t>
  </si>
  <si>
    <t>δηλωθεν εισόδημα</t>
  </si>
  <si>
    <t>εισόδημα φορολογητέο</t>
  </si>
  <si>
    <t>ε3 = 15/03/2005</t>
  </si>
  <si>
    <t>ε1 = 15/03/2005</t>
  </si>
  <si>
    <t>εκαθαριστικό = 18/01/2006</t>
  </si>
  <si>
    <t>δωρεές</t>
  </si>
  <si>
    <t>ενοίκια</t>
  </si>
  <si>
    <t>επιχειρηματική ζημιάς του συζύγου</t>
  </si>
  <si>
    <t>4.034 ακαταχώρητη του 2003 συν (+) 1138,27 του 2004</t>
  </si>
  <si>
    <t>Ζηλ = έκανε περαίωση 17/06/2005</t>
  </si>
  <si>
    <t>ακίνητα</t>
  </si>
  <si>
    <t xml:space="preserve">ωφέλεια ΛΟΓΩ αποδείξεων </t>
  </si>
  <si>
    <t>ΤΑΜΕΙΑ</t>
  </si>
  <si>
    <t>φόρος κλίμακας</t>
  </si>
  <si>
    <t>μειώσεις φόρου</t>
  </si>
  <si>
    <t>φόρος κύριος</t>
  </si>
  <si>
    <t>βιβλια κατάσχεση</t>
  </si>
  <si>
    <t>ΝΑΙ</t>
  </si>
  <si>
    <t>για εκκαθαριστικό</t>
  </si>
  <si>
    <t>τόκοι</t>
  </si>
  <si>
    <t>εκπτώσεις εισοδήματος</t>
  </si>
  <si>
    <t>φορος &amp; συμπληρωματικός</t>
  </si>
  <si>
    <t>zηλ = 984,62</t>
  </si>
  <si>
    <t>zηλ = 5.113,76</t>
  </si>
  <si>
    <t>???????</t>
  </si>
  <si>
    <t>εκπτώσεις εισοδήματος zηλ</t>
  </si>
  <si>
    <t>zηλ = 3.465,33</t>
  </si>
  <si>
    <t>zηλ = 1.530</t>
  </si>
  <si>
    <t>μειώσεις φόρου zηλ</t>
  </si>
  <si>
    <t>zηλ = ΙΣΩΣ= 546</t>
  </si>
  <si>
    <t>244β2 = στις αναλογικές , ο λογιστής (αντιγράφει από βιβλίο συμβολαίων &amp;) καταχωρεί + 2,93€ (= πάγιο παγίων) στα 8,80 (πάγιο αναλογικής ΠΟΥ ΕΊΝΑΙ 10,56)</t>
  </si>
  <si>
    <t>244β3 = στις πάγιες , ο λογιστής (αντιγράφει από βιβλίο συμβολαίων &amp;) καταχωρεί + 11,73€ αντί 8,80</t>
  </si>
  <si>
    <t>281φ = διπλοπληρωμή ΤΑΝ -9% σε προσύμφωνα  του παππού</t>
  </si>
  <si>
    <t>zηλ = ζημία 1.138,27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</si>
  <si>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</si>
  <si>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</si>
  <si>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</si>
  <si>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281ω = διπλοπληρωμές κ-18-15-17 σε πράξεις (= εκτέλεση - ΒΑΣΕΙ προσυμφώνου ή  προτάσεων )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</si>
  <si>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</si>
  <si>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</si>
  <si>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</si>
  <si>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</si>
  <si>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</si>
  <si>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</si>
  <si>
    <t>zηλ = ζημία 2003 = 4.034,49</t>
  </si>
  <si>
    <t>zηλ = ζημία 5.172,73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</si>
</sst>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62">
    <xf numFmtId="0" fontId="0" fillId="0" borderId="0" xfId="0"/>
    <xf numFmtId="164" fontId="5" fillId="6" borderId="1" xfId="2" applyFont="1" applyFill="1" applyBorder="1" applyAlignment="1">
      <alignment horizontal="center" wrapText="1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0" fontId="13" fillId="5" borderId="0" xfId="0" applyFont="1" applyFill="1" applyAlignment="1">
      <alignment horizontal="center"/>
    </xf>
    <xf numFmtId="0" fontId="4" fillId="0" borderId="0" xfId="0" applyFont="1" applyBorder="1"/>
    <xf numFmtId="43" fontId="4" fillId="0" borderId="0" xfId="1" applyFont="1" applyFill="1" applyBorder="1"/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Fill="1" applyAlignment="1"/>
    <xf numFmtId="0" fontId="8" fillId="0" borderId="0" xfId="0" applyFont="1" applyFill="1" applyAlignment="1">
      <alignment wrapText="1"/>
    </xf>
    <xf numFmtId="43" fontId="4" fillId="10" borderId="0" xfId="1" applyFont="1" applyFill="1"/>
    <xf numFmtId="43" fontId="4" fillId="9" borderId="1" xfId="1" applyFont="1" applyFill="1" applyBorder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43" fontId="4" fillId="0" borderId="0" xfId="0" applyNumberFormat="1" applyFont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4" fillId="10" borderId="0" xfId="0" applyFont="1" applyFill="1"/>
    <xf numFmtId="0" fontId="4" fillId="0" borderId="0" xfId="0" applyFont="1"/>
    <xf numFmtId="43" fontId="10" fillId="0" borderId="0" xfId="0" applyNumberFormat="1" applyFont="1"/>
    <xf numFmtId="43" fontId="4" fillId="0" borderId="1" xfId="1" applyFont="1" applyFill="1" applyBorder="1"/>
    <xf numFmtId="0" fontId="10" fillId="0" borderId="0" xfId="0" applyFont="1"/>
    <xf numFmtId="43" fontId="4" fillId="0" borderId="0" xfId="1" applyFont="1" applyFill="1" applyBorder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0" xfId="0" applyNumberFormat="1" applyFont="1"/>
    <xf numFmtId="0" fontId="4" fillId="0" borderId="1" xfId="0" applyFont="1" applyBorder="1"/>
    <xf numFmtId="43" fontId="4" fillId="0" borderId="0" xfId="1" applyFont="1"/>
    <xf numFmtId="0" fontId="4" fillId="0" borderId="1" xfId="0" applyFont="1" applyFill="1" applyBorder="1"/>
    <xf numFmtId="43" fontId="4" fillId="0" borderId="1" xfId="1" applyFont="1" applyFill="1" applyBorder="1" applyAlignment="1">
      <alignment horizontal="center"/>
    </xf>
    <xf numFmtId="0" fontId="4" fillId="0" borderId="0" xfId="0" applyFont="1"/>
    <xf numFmtId="43" fontId="10" fillId="0" borderId="1" xfId="1" applyFont="1" applyFill="1" applyBorder="1"/>
    <xf numFmtId="43" fontId="6" fillId="0" borderId="0" xfId="0" applyNumberFormat="1" applyFont="1"/>
    <xf numFmtId="43" fontId="4" fillId="2" borderId="1" xfId="1" applyFont="1" applyFill="1" applyBorder="1"/>
    <xf numFmtId="43" fontId="10" fillId="0" borderId="1" xfId="1" applyFont="1" applyFill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Fill="1" applyAlignment="1">
      <alignment horizontal="left"/>
    </xf>
    <xf numFmtId="3" fontId="4" fillId="0" borderId="0" xfId="0" applyNumberFormat="1" applyFont="1"/>
    <xf numFmtId="43" fontId="4" fillId="4" borderId="1" xfId="1" applyFont="1" applyFill="1" applyBorder="1"/>
    <xf numFmtId="43" fontId="10" fillId="0" borderId="0" xfId="0" applyNumberFormat="1" applyFont="1" applyAlignment="1">
      <alignment horizontal="left"/>
    </xf>
    <xf numFmtId="0" fontId="17" fillId="0" borderId="0" xfId="0" applyFont="1" applyFill="1" applyAlignment="1">
      <alignment horizontal="center"/>
    </xf>
    <xf numFmtId="0" fontId="6" fillId="7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14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4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topLeftCell="A46" workbookViewId="0">
      <selection activeCell="E65" sqref="E65"/>
    </sheetView>
  </sheetViews>
  <sheetFormatPr defaultRowHeight="12.75"/>
  <cols>
    <col min="1" max="1" width="23.5546875" style="25" bestFit="1" customWidth="1"/>
    <col min="2" max="3" width="12.44140625" style="25" bestFit="1" customWidth="1"/>
    <col min="4" max="5" width="11.44140625" style="25" bestFit="1" customWidth="1"/>
    <col min="6" max="6" width="9.6640625" style="25" customWidth="1"/>
    <col min="7" max="7" width="10.44140625" style="25" bestFit="1" customWidth="1"/>
    <col min="8" max="16384" width="8.88671875" style="25"/>
  </cols>
  <sheetData>
    <row r="1" spans="1:12" ht="25.5">
      <c r="A1" s="8">
        <v>2004</v>
      </c>
      <c r="B1" s="54"/>
      <c r="C1" s="54"/>
      <c r="D1" s="2"/>
      <c r="E1" s="2"/>
      <c r="F1" s="1" t="s">
        <v>14</v>
      </c>
    </row>
    <row r="2" spans="1:12" ht="15.75">
      <c r="A2" s="55" t="s">
        <v>39</v>
      </c>
      <c r="B2" s="55"/>
      <c r="C2" s="55"/>
      <c r="F2" s="26"/>
    </row>
    <row r="3" spans="1:12">
      <c r="B3" s="3" t="s">
        <v>0</v>
      </c>
      <c r="C3" s="4" t="s">
        <v>1</v>
      </c>
      <c r="F3" s="26"/>
      <c r="I3" s="41"/>
    </row>
    <row r="4" spans="1:12">
      <c r="A4" s="5" t="s">
        <v>2</v>
      </c>
      <c r="B4" s="20">
        <v>122552.1</v>
      </c>
      <c r="C4" s="20">
        <v>122552.1</v>
      </c>
      <c r="E4" s="30"/>
      <c r="F4" s="26"/>
      <c r="G4" s="30"/>
      <c r="J4" s="49"/>
      <c r="K4" s="41"/>
    </row>
    <row r="5" spans="1:12">
      <c r="A5" s="5" t="s">
        <v>11</v>
      </c>
      <c r="B5" s="20">
        <v>2847.76</v>
      </c>
      <c r="C5" s="20">
        <v>2847.76</v>
      </c>
      <c r="E5" s="30"/>
      <c r="F5" s="26"/>
      <c r="G5" s="30"/>
    </row>
    <row r="6" spans="1:12">
      <c r="A6" s="5" t="s">
        <v>3</v>
      </c>
      <c r="B6" s="20">
        <f>SUM(D7:D26)</f>
        <v>38899.449999999997</v>
      </c>
      <c r="C6" s="20">
        <f>SUM(E7:E26)</f>
        <v>55110.14</v>
      </c>
      <c r="D6" s="3" t="s">
        <v>0</v>
      </c>
      <c r="E6" s="4" t="s">
        <v>1</v>
      </c>
      <c r="F6" s="26"/>
      <c r="I6" s="38"/>
    </row>
    <row r="7" spans="1:12">
      <c r="A7" s="18" t="s">
        <v>5</v>
      </c>
      <c r="B7" s="6"/>
      <c r="C7" s="6"/>
      <c r="D7" s="21">
        <v>4976.63</v>
      </c>
      <c r="E7" s="42">
        <v>4128.71</v>
      </c>
      <c r="F7" s="26"/>
      <c r="G7" s="19">
        <v>1944.12</v>
      </c>
      <c r="I7" s="38"/>
    </row>
    <row r="8" spans="1:12">
      <c r="A8" s="18" t="s">
        <v>6</v>
      </c>
      <c r="B8" s="6"/>
      <c r="C8" s="6"/>
      <c r="D8" s="21">
        <v>26477.200000000001</v>
      </c>
      <c r="E8" s="21">
        <v>26477.200000000001</v>
      </c>
      <c r="F8" s="16">
        <v>1461.63</v>
      </c>
      <c r="I8" s="38"/>
    </row>
    <row r="9" spans="1:12">
      <c r="A9" s="18" t="s">
        <v>7</v>
      </c>
      <c r="B9" s="6"/>
      <c r="C9" s="6"/>
      <c r="D9" s="21"/>
      <c r="E9" s="21"/>
      <c r="I9" s="38"/>
    </row>
    <row r="10" spans="1:12">
      <c r="A10" s="18" t="s">
        <v>12</v>
      </c>
      <c r="B10" s="6"/>
      <c r="C10" s="6"/>
      <c r="D10" s="21">
        <v>3620.35</v>
      </c>
      <c r="E10" s="21"/>
      <c r="G10" s="30" t="s">
        <v>15</v>
      </c>
      <c r="I10" s="38"/>
    </row>
    <row r="11" spans="1:12">
      <c r="A11" s="18" t="s">
        <v>10</v>
      </c>
      <c r="B11" s="6"/>
      <c r="C11" s="6"/>
      <c r="D11" s="21">
        <v>3825.27</v>
      </c>
      <c r="E11" s="21">
        <v>7445.62</v>
      </c>
      <c r="G11" s="28" t="s">
        <v>16</v>
      </c>
      <c r="I11" s="38"/>
    </row>
    <row r="12" spans="1:12">
      <c r="A12" s="18" t="s">
        <v>13</v>
      </c>
      <c r="B12" s="6"/>
      <c r="C12" s="6"/>
      <c r="D12" s="21"/>
      <c r="E12" s="21"/>
      <c r="F12" s="38">
        <v>2040</v>
      </c>
      <c r="I12" s="38"/>
    </row>
    <row r="13" spans="1:12" s="41" customFormat="1">
      <c r="A13" s="7" t="s">
        <v>4</v>
      </c>
      <c r="B13" s="6"/>
      <c r="C13" s="6"/>
      <c r="D13" s="35"/>
      <c r="E13" s="35"/>
      <c r="F13" s="38"/>
    </row>
    <row r="14" spans="1:12" s="41" customFormat="1">
      <c r="A14" s="37"/>
      <c r="B14" s="6"/>
      <c r="C14" s="6"/>
      <c r="D14" s="35"/>
      <c r="E14" s="35">
        <v>1160</v>
      </c>
      <c r="F14" s="30" t="s">
        <v>67</v>
      </c>
      <c r="G14" s="28"/>
    </row>
    <row r="15" spans="1:12" s="41" customFormat="1">
      <c r="A15" s="37"/>
      <c r="B15" s="6"/>
      <c r="C15" s="6"/>
      <c r="D15" s="35"/>
      <c r="E15" s="35">
        <v>1599</v>
      </c>
      <c r="F15" s="30" t="s">
        <v>68</v>
      </c>
      <c r="G15" s="28"/>
    </row>
    <row r="16" spans="1:12" s="41" customFormat="1">
      <c r="A16" s="37"/>
      <c r="B16" s="6"/>
      <c r="C16" s="6"/>
      <c r="D16" s="35"/>
      <c r="E16" s="35">
        <v>6169.18</v>
      </c>
      <c r="F16" s="30" t="s">
        <v>71</v>
      </c>
      <c r="G16" s="30"/>
      <c r="L16" s="30"/>
    </row>
    <row r="17" spans="1:17" s="41" customFormat="1">
      <c r="A17" s="37"/>
      <c r="B17" s="6"/>
      <c r="C17" s="6"/>
      <c r="D17" s="35"/>
      <c r="E17" s="35">
        <v>6169.18</v>
      </c>
      <c r="F17" s="30" t="s">
        <v>72</v>
      </c>
      <c r="G17" s="30"/>
      <c r="L17" s="30"/>
    </row>
    <row r="18" spans="1:17" s="41" customFormat="1">
      <c r="A18" s="37"/>
      <c r="B18" s="6"/>
      <c r="C18" s="6"/>
      <c r="D18" s="35"/>
      <c r="E18" s="50"/>
      <c r="F18" s="30" t="s">
        <v>73</v>
      </c>
      <c r="G18" s="30"/>
      <c r="L18" s="30"/>
    </row>
    <row r="19" spans="1:17" s="41" customFormat="1">
      <c r="A19" s="37"/>
      <c r="B19" s="6"/>
      <c r="C19" s="6"/>
      <c r="D19" s="35"/>
      <c r="E19" s="35">
        <v>37.25</v>
      </c>
      <c r="F19" s="30" t="s">
        <v>69</v>
      </c>
      <c r="G19" s="30"/>
      <c r="L19" s="30"/>
    </row>
    <row r="20" spans="1:17" s="41" customFormat="1">
      <c r="A20" s="37"/>
      <c r="B20" s="6"/>
      <c r="C20" s="6"/>
      <c r="D20" s="35"/>
      <c r="E20" s="50"/>
      <c r="F20" s="30" t="s">
        <v>74</v>
      </c>
      <c r="G20" s="30"/>
      <c r="L20" s="30"/>
    </row>
    <row r="21" spans="1:17" s="41" customFormat="1">
      <c r="A21" s="37"/>
      <c r="B21" s="6"/>
      <c r="C21" s="6"/>
      <c r="D21" s="35"/>
      <c r="E21" s="50">
        <v>489</v>
      </c>
      <c r="F21" s="48" t="s">
        <v>75</v>
      </c>
      <c r="G21" s="30"/>
      <c r="L21" s="30"/>
    </row>
    <row r="22" spans="1:17" s="41" customFormat="1">
      <c r="A22" s="37"/>
      <c r="B22" s="6"/>
      <c r="C22" s="6"/>
      <c r="D22" s="35"/>
      <c r="E22" s="35">
        <v>493</v>
      </c>
      <c r="F22" s="51" t="s">
        <v>76</v>
      </c>
      <c r="G22" s="30"/>
      <c r="L22" s="30"/>
    </row>
    <row r="23" spans="1:17" s="41" customFormat="1">
      <c r="A23" s="37"/>
      <c r="B23" s="6"/>
      <c r="C23" s="6"/>
      <c r="D23" s="35"/>
      <c r="E23" s="35">
        <v>471</v>
      </c>
      <c r="F23" s="30" t="s">
        <v>77</v>
      </c>
      <c r="G23" s="30"/>
      <c r="L23" s="30"/>
    </row>
    <row r="24" spans="1:17" s="41" customFormat="1">
      <c r="A24" s="37"/>
      <c r="B24" s="6"/>
      <c r="C24" s="6"/>
      <c r="D24" s="35"/>
      <c r="E24" s="35">
        <v>471</v>
      </c>
      <c r="F24" s="30" t="s">
        <v>78</v>
      </c>
      <c r="G24" s="30"/>
      <c r="L24" s="30"/>
    </row>
    <row r="25" spans="1:17" s="41" customFormat="1">
      <c r="A25" s="37"/>
      <c r="B25" s="6"/>
      <c r="C25" s="6"/>
      <c r="D25" s="35"/>
      <c r="E25" s="50"/>
      <c r="F25" s="30" t="s">
        <v>79</v>
      </c>
      <c r="G25" s="30"/>
      <c r="L25" s="30"/>
    </row>
    <row r="26" spans="1:17" s="41" customFormat="1">
      <c r="A26" s="37"/>
      <c r="B26" s="6"/>
      <c r="C26" s="6"/>
      <c r="D26" s="35"/>
      <c r="E26" s="50"/>
      <c r="F26" s="30" t="s">
        <v>80</v>
      </c>
      <c r="G26" s="30"/>
      <c r="L26" s="30"/>
    </row>
    <row r="27" spans="1:17">
      <c r="A27" s="5" t="s">
        <v>8</v>
      </c>
      <c r="B27" s="20">
        <f>B4-B6</f>
        <v>83652.650000000009</v>
      </c>
      <c r="C27" s="47">
        <f>C4-C6</f>
        <v>67441.960000000006</v>
      </c>
      <c r="E27" s="41" t="s">
        <v>70</v>
      </c>
    </row>
    <row r="28" spans="1:17">
      <c r="E28" s="41" t="s">
        <v>81</v>
      </c>
      <c r="J28" s="36"/>
    </row>
    <row r="29" spans="1:17" s="27" customFormat="1">
      <c r="A29" s="33" t="s">
        <v>53</v>
      </c>
      <c r="B29" s="33"/>
      <c r="C29" s="31"/>
      <c r="M29" s="41"/>
      <c r="N29" s="41"/>
      <c r="O29" s="41"/>
      <c r="P29" s="41"/>
      <c r="Q29" s="41"/>
    </row>
    <row r="30" spans="1:17">
      <c r="A30" s="32" t="s">
        <v>17</v>
      </c>
      <c r="B30" s="29" t="s">
        <v>54</v>
      </c>
      <c r="C30" s="30" t="s">
        <v>46</v>
      </c>
      <c r="D30" s="10"/>
      <c r="M30" s="41"/>
      <c r="N30" s="41"/>
      <c r="O30" s="41"/>
      <c r="P30" s="41"/>
      <c r="Q30" s="41"/>
    </row>
    <row r="31" spans="1:17">
      <c r="A31" s="9"/>
      <c r="B31" s="10"/>
      <c r="C31" s="10"/>
      <c r="D31" s="10"/>
      <c r="M31" s="41"/>
      <c r="N31" s="41"/>
      <c r="O31" s="41"/>
      <c r="P31" s="41"/>
      <c r="Q31" s="41"/>
    </row>
    <row r="32" spans="1:17" ht="15.75">
      <c r="A32" s="55" t="s">
        <v>40</v>
      </c>
      <c r="B32" s="55"/>
      <c r="C32" s="55"/>
      <c r="M32" s="41"/>
      <c r="N32" s="41"/>
      <c r="O32" s="41"/>
      <c r="P32" s="41"/>
      <c r="Q32" s="41"/>
    </row>
    <row r="33" spans="1:17">
      <c r="B33" s="3" t="s">
        <v>0</v>
      </c>
      <c r="C33" s="4" t="s">
        <v>1</v>
      </c>
      <c r="D33" s="41" t="s">
        <v>55</v>
      </c>
      <c r="E33" s="41"/>
      <c r="M33" s="41"/>
      <c r="N33" s="41"/>
      <c r="O33" s="41"/>
      <c r="P33" s="41"/>
      <c r="Q33" s="41"/>
    </row>
    <row r="34" spans="1:17">
      <c r="A34" s="18" t="s">
        <v>9</v>
      </c>
      <c r="B34" s="20">
        <f>B27</f>
        <v>83652.650000000009</v>
      </c>
      <c r="C34" s="42">
        <f>C27</f>
        <v>67441.960000000006</v>
      </c>
      <c r="D34" s="38"/>
      <c r="E34" s="30" t="s">
        <v>82</v>
      </c>
      <c r="G34" s="22"/>
      <c r="M34" s="41"/>
      <c r="N34" s="41"/>
      <c r="O34" s="41"/>
      <c r="P34" s="41"/>
      <c r="Q34" s="41"/>
    </row>
    <row r="35" spans="1:17">
      <c r="A35" s="37" t="s">
        <v>56</v>
      </c>
      <c r="B35" s="20">
        <v>2766.34</v>
      </c>
      <c r="C35" s="34">
        <v>2766.34</v>
      </c>
      <c r="D35" s="38">
        <v>982.41</v>
      </c>
      <c r="M35" s="41"/>
      <c r="N35" s="41"/>
      <c r="O35" s="41"/>
      <c r="P35" s="41"/>
      <c r="Q35" s="41"/>
    </row>
    <row r="36" spans="1:17" s="41" customFormat="1">
      <c r="A36" s="37" t="s">
        <v>56</v>
      </c>
      <c r="B36" s="34">
        <v>1219.93</v>
      </c>
      <c r="C36" s="34">
        <v>1219.93</v>
      </c>
      <c r="D36" s="38"/>
    </row>
    <row r="37" spans="1:17">
      <c r="A37" s="18" t="s">
        <v>32</v>
      </c>
      <c r="B37" s="20">
        <v>157.47</v>
      </c>
      <c r="C37" s="34">
        <v>157.47</v>
      </c>
      <c r="D37" s="38">
        <v>23.77</v>
      </c>
      <c r="M37" s="41"/>
      <c r="N37" s="41"/>
      <c r="O37" s="41"/>
      <c r="P37" s="41"/>
      <c r="Q37" s="41"/>
    </row>
    <row r="38" spans="1:17" s="41" customFormat="1">
      <c r="A38" s="46" t="s">
        <v>61</v>
      </c>
      <c r="B38" s="34">
        <v>3449.36</v>
      </c>
      <c r="C38" s="34">
        <v>3449.36</v>
      </c>
      <c r="D38" s="38"/>
    </row>
    <row r="39" spans="1:17" s="41" customFormat="1">
      <c r="A39" s="37" t="s">
        <v>43</v>
      </c>
      <c r="B39" s="34">
        <v>2040</v>
      </c>
      <c r="C39" s="34">
        <v>2040</v>
      </c>
      <c r="D39" s="38"/>
    </row>
    <row r="40" spans="1:17">
      <c r="A40" s="18" t="s">
        <v>33</v>
      </c>
      <c r="B40" s="20">
        <v>780.35</v>
      </c>
      <c r="C40" s="34">
        <v>780.35</v>
      </c>
      <c r="D40" s="38"/>
      <c r="E40" s="41" t="s">
        <v>59</v>
      </c>
      <c r="M40" s="41"/>
      <c r="N40" s="41"/>
      <c r="O40" s="41"/>
      <c r="P40" s="41"/>
      <c r="Q40" s="41"/>
    </row>
    <row r="41" spans="1:17">
      <c r="A41" s="18" t="s">
        <v>44</v>
      </c>
      <c r="B41" s="20"/>
      <c r="C41" s="42">
        <v>5172.7299999999996</v>
      </c>
      <c r="D41" s="38"/>
      <c r="E41" s="41" t="s">
        <v>45</v>
      </c>
      <c r="I41" s="41"/>
      <c r="J41" s="36"/>
      <c r="M41" s="41"/>
      <c r="N41" s="41"/>
      <c r="O41" s="41"/>
      <c r="P41" s="41"/>
      <c r="Q41" s="41"/>
    </row>
    <row r="42" spans="1:17" s="41" customFormat="1">
      <c r="A42" s="37" t="s">
        <v>49</v>
      </c>
      <c r="B42" s="34"/>
      <c r="C42" s="35"/>
      <c r="D42" s="38"/>
      <c r="E42" s="41" t="s">
        <v>64</v>
      </c>
    </row>
    <row r="43" spans="1:17" s="41" customFormat="1">
      <c r="A43" s="37" t="s">
        <v>42</v>
      </c>
      <c r="B43" s="34"/>
      <c r="C43" s="44"/>
      <c r="D43" s="38"/>
    </row>
    <row r="44" spans="1:17" s="41" customFormat="1">
      <c r="A44" s="37" t="s">
        <v>35</v>
      </c>
      <c r="B44" s="34">
        <v>8814.93</v>
      </c>
      <c r="C44" s="34">
        <v>5500</v>
      </c>
      <c r="D44" s="38"/>
    </row>
    <row r="45" spans="1:17">
      <c r="A45" s="18" t="s">
        <v>31</v>
      </c>
      <c r="B45" s="20">
        <v>3326.35</v>
      </c>
      <c r="C45" s="34">
        <v>3326.35</v>
      </c>
      <c r="D45" s="38">
        <v>1000</v>
      </c>
      <c r="E45" s="41" t="s">
        <v>60</v>
      </c>
      <c r="I45" s="41"/>
      <c r="M45" s="41"/>
      <c r="N45" s="41"/>
      <c r="O45" s="41"/>
      <c r="P45" s="41"/>
      <c r="Q45" s="41"/>
    </row>
    <row r="46" spans="1:17">
      <c r="M46" s="41"/>
      <c r="N46" s="41"/>
      <c r="O46" s="41"/>
      <c r="P46" s="41"/>
      <c r="Q46" s="41"/>
    </row>
    <row r="47" spans="1:17" ht="15.75">
      <c r="A47" s="55" t="s">
        <v>41</v>
      </c>
      <c r="B47" s="55"/>
      <c r="C47" s="55"/>
      <c r="J47" s="41"/>
      <c r="M47" s="41"/>
      <c r="N47" s="41"/>
      <c r="O47" s="41"/>
      <c r="P47" s="41"/>
      <c r="Q47" s="41"/>
    </row>
    <row r="48" spans="1:17">
      <c r="A48" s="37" t="s">
        <v>37</v>
      </c>
      <c r="B48" s="20">
        <f>B34</f>
        <v>83652.650000000009</v>
      </c>
      <c r="C48" s="47">
        <f>C27</f>
        <v>67441.960000000006</v>
      </c>
      <c r="D48" s="41"/>
      <c r="E48" s="41" t="s">
        <v>63</v>
      </c>
      <c r="G48" s="23"/>
      <c r="J48" s="41"/>
      <c r="M48" s="41"/>
      <c r="N48" s="41"/>
      <c r="O48" s="41"/>
      <c r="P48" s="41"/>
      <c r="Q48" s="41"/>
    </row>
    <row r="49" spans="1:17" s="41" customFormat="1">
      <c r="A49" s="37" t="s">
        <v>47</v>
      </c>
      <c r="B49" s="17"/>
      <c r="C49" s="17"/>
      <c r="G49" s="23"/>
    </row>
    <row r="50" spans="1:17" s="41" customFormat="1">
      <c r="A50" s="37" t="s">
        <v>44</v>
      </c>
      <c r="B50" s="34"/>
      <c r="C50" s="47">
        <f>C41</f>
        <v>5172.7299999999996</v>
      </c>
      <c r="G50" s="23"/>
    </row>
    <row r="51" spans="1:17" s="41" customFormat="1">
      <c r="A51" s="37" t="s">
        <v>57</v>
      </c>
      <c r="B51" s="34">
        <v>1982.41</v>
      </c>
      <c r="C51" s="34">
        <v>1982.41</v>
      </c>
      <c r="G51" s="23"/>
    </row>
    <row r="52" spans="1:17" s="41" customFormat="1">
      <c r="A52" s="37" t="s">
        <v>62</v>
      </c>
      <c r="B52" s="34"/>
      <c r="C52" s="47">
        <v>1530</v>
      </c>
      <c r="E52" s="36"/>
      <c r="G52" s="23"/>
    </row>
    <row r="53" spans="1:17" s="41" customFormat="1">
      <c r="A53" s="37" t="s">
        <v>38</v>
      </c>
      <c r="B53" s="34">
        <v>81670.240000000005</v>
      </c>
      <c r="C53" s="47">
        <f>C48-C50-C51-C52</f>
        <v>58756.820000000007</v>
      </c>
      <c r="G53" s="23"/>
    </row>
    <row r="54" spans="1:17" s="41" customFormat="1">
      <c r="A54" s="37" t="s">
        <v>50</v>
      </c>
      <c r="B54" s="34">
        <v>27058.1</v>
      </c>
      <c r="C54" s="47">
        <f>C53*B54/B53</f>
        <v>19466.673677486437</v>
      </c>
      <c r="E54" s="36"/>
      <c r="G54" s="23"/>
    </row>
    <row r="55" spans="1:17" s="41" customFormat="1">
      <c r="A55" s="37" t="s">
        <v>51</v>
      </c>
      <c r="B55" s="34">
        <v>23.77</v>
      </c>
      <c r="C55" s="34">
        <v>23.77</v>
      </c>
      <c r="D55" s="41" t="s">
        <v>32</v>
      </c>
      <c r="G55" s="23"/>
    </row>
    <row r="56" spans="1:17" s="41" customFormat="1">
      <c r="A56" s="37" t="s">
        <v>51</v>
      </c>
      <c r="B56" s="34"/>
      <c r="C56" s="42">
        <v>78</v>
      </c>
      <c r="D56" s="41" t="s">
        <v>48</v>
      </c>
      <c r="G56" s="23"/>
    </row>
    <row r="57" spans="1:17" s="41" customFormat="1">
      <c r="A57" s="37" t="s">
        <v>65</v>
      </c>
      <c r="B57" s="34"/>
      <c r="C57" s="42">
        <v>99</v>
      </c>
      <c r="D57" s="41" t="s">
        <v>48</v>
      </c>
      <c r="G57" s="23"/>
    </row>
    <row r="58" spans="1:17" s="41" customFormat="1">
      <c r="A58" s="37" t="s">
        <v>42</v>
      </c>
      <c r="B58" s="34"/>
      <c r="C58" s="47">
        <v>1000</v>
      </c>
      <c r="G58" s="23"/>
    </row>
    <row r="59" spans="1:17" s="41" customFormat="1">
      <c r="A59" s="37" t="s">
        <v>58</v>
      </c>
      <c r="B59" s="34">
        <v>27034.33</v>
      </c>
      <c r="C59" s="47">
        <f>C54-C55-C56-C57-C58</f>
        <v>18265.903677486436</v>
      </c>
      <c r="G59" s="23"/>
    </row>
    <row r="60" spans="1:17">
      <c r="A60" s="37" t="s">
        <v>35</v>
      </c>
      <c r="B60" s="34">
        <v>8814.93</v>
      </c>
      <c r="C60" s="42">
        <v>4784.32</v>
      </c>
      <c r="D60" s="41"/>
      <c r="G60" s="19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41" customFormat="1">
      <c r="A61" s="39" t="s">
        <v>52</v>
      </c>
      <c r="B61" s="40">
        <v>18219.400000000001</v>
      </c>
      <c r="C61" s="45">
        <f>C59-C60</f>
        <v>13481.583677486436</v>
      </c>
      <c r="G61" s="38"/>
    </row>
    <row r="62" spans="1:17">
      <c r="A62" s="18" t="s">
        <v>34</v>
      </c>
      <c r="B62" s="24"/>
      <c r="C62" s="24"/>
      <c r="D62" s="30" t="s">
        <v>66</v>
      </c>
      <c r="E62" s="41"/>
      <c r="G62" s="19"/>
      <c r="I62" s="41"/>
      <c r="J62" s="41"/>
      <c r="K62" s="41"/>
      <c r="L62" s="41"/>
      <c r="M62" s="41"/>
      <c r="N62" s="41"/>
      <c r="O62" s="41"/>
      <c r="P62" s="41"/>
      <c r="Q62" s="41"/>
    </row>
    <row r="63" spans="1:17">
      <c r="A63" s="39" t="s">
        <v>36</v>
      </c>
      <c r="B63" s="35"/>
      <c r="C63" s="35"/>
      <c r="D63" s="41"/>
      <c r="G63" s="19"/>
      <c r="I63" s="41"/>
      <c r="J63" s="41"/>
      <c r="K63" s="41"/>
      <c r="L63" s="41"/>
      <c r="M63" s="41"/>
      <c r="N63" s="41"/>
      <c r="O63" s="41"/>
      <c r="P63" s="41"/>
      <c r="Q63" s="41"/>
    </row>
    <row r="64" spans="1:17">
      <c r="A64" s="39" t="s">
        <v>49</v>
      </c>
      <c r="B64" s="35"/>
      <c r="C64" s="40"/>
      <c r="D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>
      <c r="A65" s="11" t="s">
        <v>18</v>
      </c>
      <c r="B65" s="20">
        <v>18219.400000000001</v>
      </c>
      <c r="C65" s="42">
        <f>C61-C62+C63</f>
        <v>13481.583677486436</v>
      </c>
      <c r="D65" s="41"/>
      <c r="E65" s="43">
        <f>C65-B65</f>
        <v>-4737.816322513565</v>
      </c>
      <c r="I65" s="41"/>
      <c r="J65" s="41"/>
      <c r="K65" s="41"/>
      <c r="L65" s="41"/>
      <c r="M65" s="41"/>
      <c r="N65" s="41"/>
      <c r="O65" s="41"/>
      <c r="P65" s="41"/>
      <c r="Q65" s="41"/>
    </row>
    <row r="66" spans="1:17">
      <c r="D66" s="41"/>
      <c r="E66" s="12"/>
      <c r="F66" s="13"/>
      <c r="I66" s="41"/>
      <c r="J66" s="41"/>
      <c r="K66" s="41"/>
      <c r="L66" s="41"/>
      <c r="M66" s="41"/>
      <c r="N66" s="41"/>
      <c r="O66" s="41"/>
      <c r="P66" s="41"/>
      <c r="Q66" s="41"/>
    </row>
    <row r="67" spans="1:17">
      <c r="I67" s="41"/>
      <c r="J67" s="41"/>
      <c r="K67" s="41"/>
      <c r="L67" s="41"/>
      <c r="M67" s="41"/>
      <c r="N67" s="41"/>
      <c r="O67" s="41"/>
      <c r="P67" s="41"/>
      <c r="Q67" s="41"/>
    </row>
    <row r="68" spans="1:17">
      <c r="A68" s="56" t="s">
        <v>27</v>
      </c>
      <c r="B68" s="56"/>
      <c r="C68" s="56"/>
      <c r="D68" s="56"/>
      <c r="E68" s="56"/>
      <c r="F68" s="56"/>
      <c r="G68" s="56"/>
    </row>
    <row r="69" spans="1:17" ht="29.25" customHeight="1">
      <c r="A69" s="56"/>
      <c r="B69" s="56"/>
      <c r="C69" s="56"/>
      <c r="D69" s="56"/>
      <c r="E69" s="56"/>
      <c r="F69" s="56"/>
      <c r="G69" s="56"/>
    </row>
    <row r="70" spans="1:17" ht="30" customHeight="1">
      <c r="A70" s="57" t="s">
        <v>19</v>
      </c>
      <c r="B70" s="57"/>
      <c r="C70" s="57"/>
      <c r="D70" s="57"/>
      <c r="E70" s="57"/>
      <c r="F70" s="57"/>
      <c r="G70" s="41"/>
    </row>
    <row r="71" spans="1:17">
      <c r="A71" s="53" t="s">
        <v>20</v>
      </c>
      <c r="B71" s="53"/>
      <c r="C71" s="53"/>
      <c r="D71" s="53"/>
      <c r="E71" s="53"/>
      <c r="F71" s="14"/>
      <c r="G71" s="14"/>
    </row>
    <row r="72" spans="1:17" ht="39.75" customHeight="1">
      <c r="A72" s="53"/>
      <c r="B72" s="53"/>
      <c r="C72" s="53"/>
      <c r="D72" s="53"/>
      <c r="E72" s="53"/>
      <c r="F72" s="41"/>
      <c r="G72" s="41"/>
    </row>
    <row r="73" spans="1:17" ht="36.75" customHeight="1">
      <c r="A73" s="58" t="s">
        <v>21</v>
      </c>
      <c r="B73" s="58"/>
      <c r="C73" s="58"/>
      <c r="D73" s="15"/>
      <c r="E73" s="15"/>
      <c r="F73" s="41"/>
      <c r="G73" s="41"/>
    </row>
    <row r="74" spans="1:17" ht="33.75" customHeight="1">
      <c r="A74" s="59" t="s">
        <v>22</v>
      </c>
      <c r="B74" s="59"/>
      <c r="C74" s="59"/>
      <c r="D74" s="52" t="s">
        <v>25</v>
      </c>
      <c r="E74" s="52"/>
      <c r="F74" s="41"/>
      <c r="G74" s="41"/>
    </row>
    <row r="75" spans="1:17" ht="36.75" customHeight="1">
      <c r="A75" s="61" t="s">
        <v>23</v>
      </c>
      <c r="B75" s="61"/>
      <c r="C75" s="61"/>
      <c r="D75" s="61"/>
      <c r="E75" s="61"/>
      <c r="F75" s="41"/>
      <c r="G75" s="41"/>
    </row>
    <row r="76" spans="1:17" ht="28.5" customHeight="1">
      <c r="A76" s="60" t="s">
        <v>24</v>
      </c>
      <c r="B76" s="60"/>
      <c r="C76" s="60"/>
      <c r="D76" s="60"/>
      <c r="E76" s="60"/>
      <c r="F76" s="52" t="s">
        <v>26</v>
      </c>
      <c r="G76" s="52"/>
    </row>
    <row r="77" spans="1:17">
      <c r="A77" s="53" t="s">
        <v>29</v>
      </c>
      <c r="B77" s="53"/>
      <c r="C77" s="53"/>
      <c r="D77" s="53"/>
      <c r="E77" s="53"/>
      <c r="F77" s="52" t="s">
        <v>28</v>
      </c>
      <c r="G77" s="52"/>
    </row>
    <row r="78" spans="1:17">
      <c r="A78" s="53"/>
      <c r="B78" s="53"/>
      <c r="C78" s="53"/>
      <c r="D78" s="53"/>
      <c r="E78" s="53"/>
      <c r="F78" s="41"/>
      <c r="G78" s="41"/>
    </row>
    <row r="79" spans="1:17" ht="36.75" customHeight="1">
      <c r="A79" s="53"/>
      <c r="B79" s="53"/>
      <c r="C79" s="53"/>
      <c r="D79" s="53"/>
      <c r="E79" s="53"/>
      <c r="F79" s="41"/>
      <c r="G79" s="41"/>
    </row>
    <row r="80" spans="1:17" ht="75.75" customHeight="1">
      <c r="A80" s="53" t="s">
        <v>30</v>
      </c>
      <c r="B80" s="53"/>
      <c r="C80" s="53"/>
      <c r="D80" s="53"/>
      <c r="E80" s="53"/>
      <c r="F80" s="53"/>
      <c r="G80" s="53"/>
    </row>
    <row r="81" spans="1:7">
      <c r="A81" s="41"/>
      <c r="B81" s="41"/>
      <c r="C81" s="41"/>
      <c r="D81" s="41"/>
      <c r="E81" s="41"/>
      <c r="F81" s="41"/>
      <c r="G81" s="41"/>
    </row>
  </sheetData>
  <mergeCells count="16">
    <mergeCell ref="F76:G76"/>
    <mergeCell ref="A77:E79"/>
    <mergeCell ref="F77:G77"/>
    <mergeCell ref="A80:G80"/>
    <mergeCell ref="B1:C1"/>
    <mergeCell ref="A2:C2"/>
    <mergeCell ref="A32:C32"/>
    <mergeCell ref="A47:C47"/>
    <mergeCell ref="A68:G69"/>
    <mergeCell ref="A70:F70"/>
    <mergeCell ref="A71:E72"/>
    <mergeCell ref="A73:C73"/>
    <mergeCell ref="A74:C74"/>
    <mergeCell ref="D74:E74"/>
    <mergeCell ref="A76:E76"/>
    <mergeCell ref="A75:E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2022-12-16T20:25:16Z</dcterms:modified>
</cp:coreProperties>
</file>