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2001" sheetId="19" r:id="rId1"/>
  </sheets>
  <calcPr calcId="125725"/>
</workbook>
</file>

<file path=xl/calcChain.xml><?xml version="1.0" encoding="utf-8"?>
<calcChain xmlns="http://schemas.openxmlformats.org/spreadsheetml/2006/main">
  <c r="C63" i="19"/>
  <c r="C65" s="1"/>
  <c r="C71" s="1"/>
  <c r="E71" s="1"/>
  <c r="F54"/>
  <c r="C6" l="1"/>
  <c r="C37" s="1"/>
  <c r="C44" s="1"/>
  <c r="C55" s="1"/>
  <c r="C58" s="1"/>
  <c r="B44"/>
</calcChain>
</file>

<file path=xl/sharedStrings.xml><?xml version="1.0" encoding="utf-8"?>
<sst xmlns="http://schemas.openxmlformats.org/spreadsheetml/2006/main" count="93" uniqueCount="85">
  <si>
    <t>χτες</t>
  </si>
  <si>
    <t>σημερα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</si>
  <si>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</si>
  <si>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</si>
  <si>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</si>
  <si>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</si>
  <si>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</si>
  <si>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</si>
  <si>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</si>
  <si>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</si>
  <si>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έξοδα</t>
  </si>
  <si>
    <t>παγια</t>
  </si>
  <si>
    <t>παροχες3ωνΦοροιΤελη</t>
  </si>
  <si>
    <t>τεληΕΛΤΑ κλπ</t>
  </si>
  <si>
    <t>προμηθεια τραπεζων</t>
  </si>
  <si>
    <t>περαίωση</t>
  </si>
  <si>
    <t>ποσό πληρωμής</t>
  </si>
  <si>
    <t>βεβαίωση ΤΑΝ -ΤΑΣ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</si>
  <si>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</si>
  <si>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</si>
  <si>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</si>
  <si>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</si>
  <si>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</si>
  <si>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</si>
  <si>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</si>
  <si>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</si>
  <si>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</si>
  <si>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ΙΔΕ συνημμένο Νο 3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</si>
  <si>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</si>
  <si>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</si>
  <si>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παρακρατησεις 2000</t>
  </si>
  <si>
    <t>ασφάλιστρα ζωής</t>
  </si>
  <si>
    <t>ΔΕΝ έχουν καταχωρηθεί ως ΕΣΟΔΟ</t>
  </si>
  <si>
    <t>παρακρατησεις 2001</t>
  </si>
  <si>
    <t>εισπραχθεισα προκαταβολη 2000</t>
  </si>
  <si>
    <t>προκαταβολη  για 2002</t>
  </si>
  <si>
    <t>οικογενειακές δαπάνες</t>
  </si>
  <si>
    <t>δηλωθεν εισόδημα</t>
  </si>
  <si>
    <t>εισόδημα φορολογητέο</t>
  </si>
  <si>
    <t>ε3 = 20/02/2002</t>
  </si>
  <si>
    <t>ε1 = 20/02/2002</t>
  </si>
  <si>
    <t>εκαθαριστικό 30/08/2002</t>
  </si>
  <si>
    <t>δωρεές</t>
  </si>
  <si>
    <t>ενοίκια</t>
  </si>
  <si>
    <t>ακίνητα</t>
  </si>
  <si>
    <t xml:space="preserve">ωφέλεια ΛΟΓΩ αποδείξεων </t>
  </si>
  <si>
    <t>ΤΑΜΕΙΑ</t>
  </si>
  <si>
    <t>φόρος κλίμακας</t>
  </si>
  <si>
    <t>μειώσεις φόρου</t>
  </si>
  <si>
    <t>φόρος κύριος</t>
  </si>
  <si>
    <t>ΤΑΣ=</t>
  </si>
  <si>
    <t>ΤΑΝ=860,28</t>
  </si>
  <si>
    <t>συμπληρωματικός φόρος</t>
  </si>
  <si>
    <t>βιβλια κατάσχεση</t>
  </si>
  <si>
    <t>ΝΑΙ</t>
  </si>
  <si>
    <t>τόκοι</t>
  </si>
  <si>
    <t>για εκκαθαριστικό</t>
  </si>
  <si>
    <t>αγορά ακινήτων</t>
  </si>
  <si>
    <t>καθαρό εισόδημα</t>
  </si>
  <si>
    <t>μειώσεις από εισόδημα</t>
  </si>
  <si>
    <t>φορος &amp; συμπληρωματικός</t>
  </si>
  <si>
    <t>δάνεια</t>
  </si>
  <si>
    <t>281φ = διπλοπληρωμή ΤΑΝ -9% σε προσύμφωνα  του παππού</t>
  </si>
  <si>
    <t>7η σελίδα βιβλΕσ -άθροισμα (έξοδα + αποσβέσεις) = λάθος</t>
  </si>
  <si>
    <t xml:space="preserve">244ω2 = πούλια στα αντίγραφα (ΤΑΝ - ΤΑΣ) , (εθνικη - ΕΛΤΑ) , (ως έσοδο στα συμβόλαια) (1998-2016/6ο) </t>
  </si>
  <si>
    <t>281δ1 = κωδικός ''δίκη'' - *7* = κ-18  &amp; μηνιαία κατάσταση &amp; εθνική ανά συμβόλαιο</t>
  </si>
  <si>
    <t>281ε1 = κωδικός ''δίκη'' - *7* = κ-15-17  &amp; μηνιαία κατάσταση &amp; εθνική ανά συμβόλαιο</t>
  </si>
  <si>
    <t>281ρ = 1,3% διπλοΠληρωμή Δ.Ο.Υ.</t>
  </si>
  <si>
    <t>281υ = διπλοπληρωμή σε αγοραπωλησίες ΒΑΣΕΙ προσυμφώνου {{{ = ΌΧΙ υπολογισμός αρραβώνα ( ΤΑΝ ) }}}</t>
  </si>
  <si>
    <t>281ω = διπλοπληρωμές κ-18-15-17 σε πράξεις (= εκτέλεση - ΒΑΣΕΙ προσυμφώνου ή  προτάσεων )</t>
  </si>
  <si>
    <t>ΤΑΜΕΙΑ -283σ11β = πούλια (υπερβάλλοντα ΤΑΧΔΙΚ)  (ΧΩΡΙΣ τιμολόγιο αγοράς = έξοδο) , αντί στο πορτοφόλι , ΧΑΡΤΟΣΗΜΑΣΜΕΝΑ στο συμβόλαιο (1998-2003)</t>
  </si>
  <si>
    <t>ΤΑΜΕΙΑ -283σ11γ = πούλια (3.600)  (ΧΩΡΙΣ τιμολόγιο αγοράς = έξοδο) , αντί στο πορτοφόλι , ΧΑΡΤΟΣΗΜΑΣΜΕΝΑ στο συμβόλαιο (1998-2003)</t>
  </si>
  <si>
    <t>ΤΑΜΕΙΑ -283σ11δ = πούλια (διπλοΠληρωμή ΤΑΝ - ΤΑΣ)  (ΧΩΡΙΣ τιμολόγιο αγοράς = έξοδο) , αντί στο πορτοφόλι , ΧΑΡΤΟΣΗΜΑΣΜΕΝΑ στο συμβόλαιο (1998-2003)</t>
  </si>
  <si>
    <t>ΤΑΜΕΙΑ -283σ11ζ = πούλια (διπλοΠληρωμή ''κινητόν επίσημα'')  (ΧΩΡΙΣ τιμολόγιο αγοράς = έξοδο) , ΧΑΡΤΟΣΗΜΑΣΜΕΝΑ στο συμβόλαιο (1998-2003)</t>
  </si>
  <si>
    <t>283σ12β = πούλια (υπερβάλλοντα ΤΑΧΔΙΚ)  (ως έσοδο στο συμβόλαιο) , αντί στο πορτοφόλι , ΧΑΡΤΟΣΗΜΑΣΜΕΝΑ στο συμβόλαιο (1998-2003)</t>
  </si>
  <si>
    <t>283σ12γ = πούλια (3.600)  (ως έσοδο στα συμβόλαια) , αντί στο πορτοφόλι , ΧΑΡΤΟΣΗΜΑΣΜΕΝΑ στο συμβόλαιο (1998-2003)</t>
  </si>
  <si>
    <t>283σ12δ = πούλια (διπλοΠληρωμή ΤΑΝ - ΤΑΣ)  (ως έσοδο στα συμβόλαια) , αντί στο πορτοφόλι , &amp; κατάσταση μηνός &amp; ΧΑΡΤΟΣΗΜΑΣΜΕΝΑ στο συμβόλαιο (1998-2003)</t>
  </si>
  <si>
    <t>283σ12ζ = πούλια (διπλοΠληρωμή ''κινητόν επίσημα'')  (ως έσοδο στα συμβόλαια) , ΧΑΡΤΟΣΗΜΑΣΜΕΝΑ στο συμβόλαιο (1998-2003)</t>
  </si>
  <si>
    <t>283τ2 = ΤΑΧΔΙΚ στο συμβόλαιο ως ΕΣΟΔΟ (1998-2018)</t>
  </si>
  <si>
    <t>283τ4 = ΤΑΧΔΙΚ στο αντίγραφο ως ΕΣΟΔΟ (1998-2019)</t>
  </si>
  <si>
    <t xml:space="preserve">283φ1 = 283φ1 = χαρτόσημα (ως έσοδο) στα Τ.Π.Υ. &amp; Α.Π.Υ (1998-2019) 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</si>
  <si>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</si>
  <si>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>ΤΑΜΕΙΑ -283τ1 = ΤΑΧΔΙΚ (ΧΩΡΙΣ τιμολόγιο αγοράς = έξοδο) στο συμβόλαιο (1998 έως σήμερα)</t>
  </si>
  <si>
    <t>ΤΑΜΕΙΑ -283τ3 = ΤΑΧΔΙΚ (ΧΩΡΙΣ τιμολόγιο αγοράς = έξοδο) στο αντίγραφο (1998 έως σήμερα)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</si>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</sst>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9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theme="1" tint="4.9989318521683403E-2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  <font>
      <sz val="8"/>
      <color theme="1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/>
    <xf numFmtId="0" fontId="4" fillId="0" borderId="0" xfId="0" applyFont="1"/>
    <xf numFmtId="43" fontId="4" fillId="0" borderId="0" xfId="1" applyFont="1"/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4" fillId="0" borderId="1" xfId="1" applyFont="1" applyBorder="1"/>
    <xf numFmtId="0" fontId="9" fillId="0" borderId="1" xfId="0" applyFont="1" applyBorder="1"/>
    <xf numFmtId="43" fontId="4" fillId="3" borderId="1" xfId="1" applyFont="1" applyFill="1" applyBorder="1"/>
    <xf numFmtId="0" fontId="6" fillId="0" borderId="1" xfId="0" applyFont="1" applyBorder="1"/>
    <xf numFmtId="43" fontId="4" fillId="0" borderId="1" xfId="1" applyFont="1" applyFill="1" applyBorder="1"/>
    <xf numFmtId="43" fontId="4" fillId="2" borderId="1" xfId="1" applyFont="1" applyFill="1" applyBorder="1"/>
    <xf numFmtId="0" fontId="13" fillId="5" borderId="0" xfId="0" applyFont="1" applyFill="1" applyAlignment="1">
      <alignment horizontal="center"/>
    </xf>
    <xf numFmtId="0" fontId="4" fillId="0" borderId="0" xfId="0" applyFont="1" applyBorder="1"/>
    <xf numFmtId="43" fontId="4" fillId="4" borderId="1" xfId="1" applyFont="1" applyFill="1" applyBorder="1"/>
    <xf numFmtId="43" fontId="4" fillId="0" borderId="0" xfId="0" applyNumberFormat="1" applyFont="1"/>
    <xf numFmtId="43" fontId="4" fillId="0" borderId="0" xfId="1" applyFont="1" applyFill="1" applyBorder="1"/>
    <xf numFmtId="165" fontId="4" fillId="0" borderId="0" xfId="1" applyNumberFormat="1" applyFont="1"/>
    <xf numFmtId="43" fontId="4" fillId="0" borderId="1" xfId="1" applyFont="1" applyBorder="1" applyAlignment="1">
      <alignment horizontal="center"/>
    </xf>
    <xf numFmtId="43" fontId="8" fillId="0" borderId="1" xfId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Fill="1" applyAlignment="1"/>
    <xf numFmtId="0" fontId="8" fillId="0" borderId="0" xfId="0" applyFont="1" applyFill="1" applyAlignment="1">
      <alignment wrapText="1"/>
    </xf>
    <xf numFmtId="43" fontId="4" fillId="8" borderId="1" xfId="1" applyFont="1" applyFill="1" applyBorder="1"/>
    <xf numFmtId="43" fontId="10" fillId="0" borderId="1" xfId="1" applyFont="1" applyFill="1" applyBorder="1"/>
    <xf numFmtId="0" fontId="4" fillId="0" borderId="1" xfId="0" applyFont="1" applyBorder="1"/>
    <xf numFmtId="43" fontId="4" fillId="0" borderId="0" xfId="1" applyFont="1"/>
    <xf numFmtId="43" fontId="4" fillId="0" borderId="1" xfId="1" applyFont="1" applyBorder="1"/>
    <xf numFmtId="43" fontId="4" fillId="0" borderId="1" xfId="1" applyFont="1" applyFill="1" applyBorder="1"/>
    <xf numFmtId="0" fontId="4" fillId="0" borderId="1" xfId="0" applyFont="1" applyFill="1" applyBorder="1"/>
    <xf numFmtId="43" fontId="4" fillId="0" borderId="0" xfId="0" applyNumberFormat="1" applyFont="1"/>
    <xf numFmtId="0" fontId="10" fillId="0" borderId="0" xfId="0" applyFont="1"/>
    <xf numFmtId="165" fontId="4" fillId="0" borderId="0" xfId="1" applyNumberFormat="1" applyFont="1"/>
    <xf numFmtId="43" fontId="4" fillId="0" borderId="1" xfId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43" fontId="10" fillId="0" borderId="1" xfId="1" applyFont="1" applyBorder="1"/>
    <xf numFmtId="0" fontId="4" fillId="0" borderId="0" xfId="0" applyFont="1"/>
    <xf numFmtId="0" fontId="4" fillId="4" borderId="1" xfId="0" applyFont="1" applyFill="1" applyBorder="1"/>
    <xf numFmtId="43" fontId="6" fillId="0" borderId="0" xfId="0" applyNumberFormat="1" applyFont="1"/>
    <xf numFmtId="43" fontId="18" fillId="0" borderId="0" xfId="1" applyFont="1"/>
    <xf numFmtId="0" fontId="18" fillId="6" borderId="0" xfId="0" applyFont="1" applyFill="1"/>
    <xf numFmtId="0" fontId="18" fillId="0" borderId="0" xfId="0" applyFont="1"/>
    <xf numFmtId="0" fontId="10" fillId="0" borderId="0" xfId="0" applyFont="1" applyFill="1" applyAlignment="1">
      <alignment horizontal="left"/>
    </xf>
    <xf numFmtId="43" fontId="10" fillId="0" borderId="0" xfId="0" applyNumberFormat="1" applyFont="1" applyAlignment="1">
      <alignment horizontal="left"/>
    </xf>
    <xf numFmtId="43" fontId="10" fillId="8" borderId="1" xfId="1" applyFont="1" applyFill="1" applyBorder="1"/>
    <xf numFmtId="43" fontId="10" fillId="8" borderId="1" xfId="1" applyFont="1" applyFill="1" applyBorder="1" applyAlignment="1">
      <alignment horizontal="center"/>
    </xf>
    <xf numFmtId="0" fontId="6" fillId="6" borderId="0" xfId="0" applyFont="1" applyFill="1" applyAlignment="1">
      <alignment horizontal="center" wrapText="1"/>
    </xf>
    <xf numFmtId="0" fontId="16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6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14" fillId="6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99FF"/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topLeftCell="A40" workbookViewId="0">
      <selection activeCell="C58" sqref="C58"/>
    </sheetView>
  </sheetViews>
  <sheetFormatPr defaultRowHeight="12.75"/>
  <cols>
    <col min="1" max="1" width="22.77734375" style="2" bestFit="1" customWidth="1"/>
    <col min="2" max="4" width="9.21875" style="2" bestFit="1" customWidth="1"/>
    <col min="5" max="5" width="11.21875" style="2" bestFit="1" customWidth="1"/>
    <col min="6" max="6" width="9.21875" style="2" bestFit="1" customWidth="1"/>
    <col min="7" max="7" width="12" style="2" customWidth="1"/>
    <col min="8" max="16384" width="8.88671875" style="2"/>
  </cols>
  <sheetData>
    <row r="1" spans="1:21">
      <c r="A1" s="13">
        <v>2001</v>
      </c>
      <c r="B1" s="57"/>
      <c r="C1" s="57"/>
      <c r="D1" s="4"/>
      <c r="E1" s="4"/>
    </row>
    <row r="2" spans="1:21" ht="15.75">
      <c r="A2" s="58" t="s">
        <v>39</v>
      </c>
      <c r="B2" s="58"/>
      <c r="C2" s="58"/>
    </row>
    <row r="3" spans="1:21">
      <c r="B3" s="5" t="s">
        <v>0</v>
      </c>
      <c r="C3" s="6" t="s">
        <v>1</v>
      </c>
    </row>
    <row r="4" spans="1:21">
      <c r="A4" s="8" t="s">
        <v>2</v>
      </c>
      <c r="B4" s="7">
        <v>54904.5</v>
      </c>
      <c r="C4" s="11">
        <v>54904.5</v>
      </c>
      <c r="E4" s="33"/>
    </row>
    <row r="5" spans="1:21">
      <c r="A5" s="8" t="s">
        <v>11</v>
      </c>
      <c r="B5" s="11">
        <v>11110.8</v>
      </c>
      <c r="C5" s="15">
        <v>11110.8</v>
      </c>
    </row>
    <row r="6" spans="1:21">
      <c r="A6" s="8" t="s">
        <v>3</v>
      </c>
      <c r="B6" s="11">
        <v>28201.53</v>
      </c>
      <c r="C6" s="7">
        <f>SUM(E7:E36)</f>
        <v>41752.619999999995</v>
      </c>
      <c r="D6" s="5" t="s">
        <v>0</v>
      </c>
      <c r="E6" s="6" t="s">
        <v>1</v>
      </c>
    </row>
    <row r="7" spans="1:21">
      <c r="A7" s="1" t="s">
        <v>5</v>
      </c>
      <c r="B7" s="9"/>
      <c r="C7" s="9"/>
      <c r="D7" s="11">
        <v>3658.25</v>
      </c>
      <c r="E7" s="26">
        <v>4565.97</v>
      </c>
      <c r="G7" s="33"/>
    </row>
    <row r="8" spans="1:21">
      <c r="A8" s="1" t="s">
        <v>6</v>
      </c>
      <c r="B8" s="9"/>
      <c r="C8" s="9"/>
      <c r="D8" s="11">
        <v>13590.17</v>
      </c>
      <c r="E8" s="11"/>
    </row>
    <row r="9" spans="1:21">
      <c r="A9" s="1" t="s">
        <v>7</v>
      </c>
      <c r="B9" s="9"/>
      <c r="C9" s="9"/>
      <c r="D9" s="11"/>
      <c r="E9" s="11"/>
      <c r="G9" s="33" t="s">
        <v>13</v>
      </c>
    </row>
    <row r="10" spans="1:21">
      <c r="A10" s="1" t="s">
        <v>12</v>
      </c>
      <c r="B10" s="9"/>
      <c r="C10" s="9"/>
      <c r="D10" s="11">
        <v>10897.03</v>
      </c>
      <c r="E10" s="11"/>
      <c r="G10" s="33" t="s">
        <v>14</v>
      </c>
    </row>
    <row r="11" spans="1:21">
      <c r="A11" s="1" t="s">
        <v>10</v>
      </c>
      <c r="B11" s="9"/>
      <c r="C11" s="9"/>
      <c r="D11" s="11"/>
      <c r="E11" s="11">
        <v>24487.200000000001</v>
      </c>
      <c r="G11" s="33" t="s">
        <v>17</v>
      </c>
      <c r="K11" s="39"/>
      <c r="L11" s="33"/>
      <c r="M11" s="39"/>
      <c r="N11" s="39"/>
      <c r="O11" s="39"/>
      <c r="P11" s="39"/>
      <c r="Q11" s="39"/>
      <c r="R11" s="39"/>
      <c r="S11" s="39"/>
      <c r="T11" s="39"/>
      <c r="U11" s="39"/>
    </row>
    <row r="12" spans="1:21" s="39" customFormat="1">
      <c r="A12" s="27" t="s">
        <v>43</v>
      </c>
      <c r="B12" s="9"/>
      <c r="C12" s="9"/>
      <c r="D12" s="30">
        <v>4578.1400000000003</v>
      </c>
      <c r="E12" s="30">
        <v>4578.1400000000003</v>
      </c>
      <c r="F12" s="42"/>
      <c r="G12" s="42" t="s">
        <v>51</v>
      </c>
      <c r="H12" s="43" t="s">
        <v>50</v>
      </c>
      <c r="I12" s="33" t="s">
        <v>17</v>
      </c>
      <c r="L12" s="33"/>
      <c r="M12" s="32"/>
    </row>
    <row r="13" spans="1:21" s="39" customFormat="1">
      <c r="A13" s="10" t="s">
        <v>4</v>
      </c>
      <c r="B13" s="9"/>
      <c r="C13" s="9"/>
      <c r="D13" s="9">
        <v>0</v>
      </c>
      <c r="E13" s="30"/>
      <c r="F13" s="37">
        <v>860.28</v>
      </c>
      <c r="G13" s="33" t="s">
        <v>32</v>
      </c>
      <c r="L13" s="42"/>
      <c r="M13" s="32"/>
      <c r="N13" s="33"/>
      <c r="O13" s="44"/>
    </row>
    <row r="14" spans="1:21" s="39" customFormat="1">
      <c r="A14" s="27"/>
      <c r="B14" s="9"/>
      <c r="C14" s="9"/>
      <c r="D14" s="30"/>
      <c r="E14" s="30">
        <v>61.07</v>
      </c>
      <c r="F14" s="33" t="s">
        <v>63</v>
      </c>
      <c r="G14" s="33"/>
    </row>
    <row r="15" spans="1:21" s="39" customFormat="1">
      <c r="A15" s="27"/>
      <c r="B15" s="9"/>
      <c r="C15" s="9"/>
      <c r="D15" s="30"/>
      <c r="E15" s="30">
        <v>3693.03</v>
      </c>
      <c r="F15" s="33" t="s">
        <v>81</v>
      </c>
      <c r="G15" s="33"/>
      <c r="K15" s="33"/>
      <c r="L15" s="33"/>
    </row>
    <row r="16" spans="1:21" s="39" customFormat="1">
      <c r="A16" s="27"/>
      <c r="B16" s="9"/>
      <c r="C16" s="9"/>
      <c r="D16" s="30"/>
      <c r="E16" s="30">
        <v>3693.03</v>
      </c>
      <c r="F16" s="33" t="s">
        <v>64</v>
      </c>
      <c r="G16" s="33"/>
      <c r="K16" s="33"/>
      <c r="L16" s="33"/>
    </row>
    <row r="17" spans="1:12" s="39" customFormat="1">
      <c r="A17" s="27"/>
      <c r="B17" s="9"/>
      <c r="C17" s="9"/>
      <c r="D17" s="30"/>
      <c r="E17" s="15"/>
      <c r="F17" s="33" t="s">
        <v>65</v>
      </c>
      <c r="G17" s="33"/>
      <c r="K17" s="33"/>
      <c r="L17" s="33"/>
    </row>
    <row r="18" spans="1:12" s="39" customFormat="1">
      <c r="A18" s="27"/>
      <c r="B18" s="9"/>
      <c r="C18" s="9"/>
      <c r="D18" s="30"/>
      <c r="E18" s="15"/>
      <c r="F18" s="33" t="s">
        <v>66</v>
      </c>
      <c r="G18" s="33"/>
      <c r="K18" s="33"/>
      <c r="L18" s="33"/>
    </row>
    <row r="19" spans="1:12" s="39" customFormat="1">
      <c r="A19" s="27"/>
      <c r="B19" s="9"/>
      <c r="C19" s="9"/>
      <c r="D19" s="30"/>
      <c r="E19" s="15"/>
      <c r="F19" s="33" t="s">
        <v>67</v>
      </c>
      <c r="G19" s="33"/>
      <c r="K19" s="33"/>
      <c r="L19" s="33"/>
    </row>
    <row r="20" spans="1:12" s="39" customFormat="1">
      <c r="A20" s="27"/>
      <c r="B20" s="9"/>
      <c r="C20" s="9"/>
      <c r="D20" s="30"/>
      <c r="E20" s="15"/>
      <c r="F20" s="33" t="s">
        <v>68</v>
      </c>
      <c r="G20" s="33"/>
      <c r="K20" s="33"/>
      <c r="L20" s="33"/>
    </row>
    <row r="21" spans="1:12" s="39" customFormat="1">
      <c r="A21" s="27"/>
      <c r="B21" s="9"/>
      <c r="C21" s="9"/>
      <c r="D21" s="30"/>
      <c r="E21" s="30">
        <v>6.47</v>
      </c>
      <c r="F21" s="33" t="s">
        <v>62</v>
      </c>
      <c r="G21" s="33"/>
      <c r="K21" s="33"/>
      <c r="L21" s="33"/>
    </row>
    <row r="22" spans="1:12" s="39" customFormat="1">
      <c r="A22" s="27"/>
      <c r="B22" s="9"/>
      <c r="C22" s="9"/>
      <c r="D22" s="30"/>
      <c r="E22" s="15"/>
      <c r="F22" s="33" t="s">
        <v>69</v>
      </c>
      <c r="G22" s="33"/>
      <c r="K22" s="33"/>
      <c r="L22" s="33"/>
    </row>
    <row r="23" spans="1:12" s="39" customFormat="1">
      <c r="A23" s="27"/>
      <c r="B23" s="9"/>
      <c r="C23" s="9"/>
      <c r="D23" s="30"/>
      <c r="E23" s="15">
        <v>3.11</v>
      </c>
      <c r="F23" s="33" t="s">
        <v>70</v>
      </c>
      <c r="G23" s="33"/>
      <c r="K23" s="33"/>
      <c r="L23" s="33"/>
    </row>
    <row r="24" spans="1:12" s="39" customFormat="1">
      <c r="A24" s="27"/>
      <c r="B24" s="9"/>
      <c r="C24" s="9"/>
      <c r="D24" s="30"/>
      <c r="E24" s="15">
        <v>7.04</v>
      </c>
      <c r="F24" s="33" t="s">
        <v>71</v>
      </c>
      <c r="G24" s="33"/>
      <c r="K24" s="33"/>
      <c r="L24" s="33"/>
    </row>
    <row r="25" spans="1:12" s="39" customFormat="1">
      <c r="A25" s="27"/>
      <c r="B25" s="9"/>
      <c r="C25" s="9"/>
      <c r="D25" s="30"/>
      <c r="E25" s="15">
        <v>2</v>
      </c>
      <c r="F25" s="33" t="s">
        <v>72</v>
      </c>
      <c r="G25" s="33"/>
      <c r="K25" s="33"/>
      <c r="L25" s="33"/>
    </row>
    <row r="26" spans="1:12" s="39" customFormat="1">
      <c r="A26" s="27"/>
      <c r="B26" s="9"/>
      <c r="C26" s="9"/>
      <c r="D26" s="30"/>
      <c r="E26" s="15">
        <v>1.88</v>
      </c>
      <c r="F26" s="33" t="s">
        <v>73</v>
      </c>
      <c r="G26" s="33"/>
      <c r="K26" s="33"/>
      <c r="L26" s="33"/>
    </row>
    <row r="27" spans="1:12" s="39" customFormat="1">
      <c r="A27" s="27"/>
      <c r="B27" s="9"/>
      <c r="C27" s="9"/>
      <c r="D27" s="30"/>
      <c r="E27" s="15">
        <v>3.11</v>
      </c>
      <c r="F27" s="33" t="s">
        <v>74</v>
      </c>
      <c r="G27" s="33"/>
      <c r="K27" s="33"/>
      <c r="L27" s="33"/>
    </row>
    <row r="28" spans="1:12" s="39" customFormat="1">
      <c r="A28" s="27"/>
      <c r="B28" s="9"/>
      <c r="C28" s="9"/>
      <c r="D28" s="30"/>
      <c r="E28" s="15">
        <v>7.04</v>
      </c>
      <c r="F28" s="33" t="s">
        <v>75</v>
      </c>
      <c r="G28" s="33"/>
      <c r="K28" s="33"/>
      <c r="L28" s="33"/>
    </row>
    <row r="29" spans="1:12" s="39" customFormat="1">
      <c r="A29" s="27"/>
      <c r="B29" s="9"/>
      <c r="C29" s="9"/>
      <c r="D29" s="30"/>
      <c r="E29" s="15">
        <v>2</v>
      </c>
      <c r="F29" s="33" t="s">
        <v>76</v>
      </c>
      <c r="G29" s="33"/>
      <c r="K29" s="33"/>
      <c r="L29" s="33"/>
    </row>
    <row r="30" spans="1:12" s="39" customFormat="1">
      <c r="A30" s="27"/>
      <c r="B30" s="9"/>
      <c r="C30" s="9"/>
      <c r="D30" s="30"/>
      <c r="E30" s="15">
        <v>1.88</v>
      </c>
      <c r="F30" s="45" t="s">
        <v>77</v>
      </c>
      <c r="G30" s="33"/>
      <c r="K30" s="33"/>
      <c r="L30" s="33"/>
    </row>
    <row r="31" spans="1:12" s="39" customFormat="1">
      <c r="A31" s="27"/>
      <c r="B31" s="9"/>
      <c r="C31" s="9"/>
      <c r="D31" s="30"/>
      <c r="E31" s="15">
        <v>135.16999999999999</v>
      </c>
      <c r="F31" s="45" t="s">
        <v>82</v>
      </c>
      <c r="G31" s="33"/>
      <c r="K31" s="33"/>
      <c r="L31" s="33"/>
    </row>
    <row r="32" spans="1:12" s="39" customFormat="1">
      <c r="A32" s="27"/>
      <c r="B32" s="9"/>
      <c r="C32" s="9"/>
      <c r="D32" s="30"/>
      <c r="E32" s="30">
        <v>169.92</v>
      </c>
      <c r="F32" s="46" t="s">
        <v>78</v>
      </c>
      <c r="G32" s="33"/>
      <c r="K32" s="33"/>
      <c r="L32" s="33"/>
    </row>
    <row r="33" spans="1:12" s="39" customFormat="1">
      <c r="A33" s="27"/>
      <c r="B33" s="9"/>
      <c r="C33" s="9"/>
      <c r="D33" s="30"/>
      <c r="E33" s="30">
        <v>167.28</v>
      </c>
      <c r="F33" s="33" t="s">
        <v>83</v>
      </c>
      <c r="G33" s="33"/>
      <c r="K33" s="33"/>
      <c r="L33" s="33"/>
    </row>
    <row r="34" spans="1:12" s="39" customFormat="1">
      <c r="A34" s="27"/>
      <c r="B34" s="9"/>
      <c r="C34" s="9"/>
      <c r="D34" s="30"/>
      <c r="E34" s="30">
        <v>167.28</v>
      </c>
      <c r="F34" s="33" t="s">
        <v>79</v>
      </c>
      <c r="G34" s="33"/>
      <c r="K34" s="33"/>
      <c r="L34" s="33"/>
    </row>
    <row r="35" spans="1:12" s="39" customFormat="1">
      <c r="A35" s="27"/>
      <c r="B35" s="9"/>
      <c r="C35" s="9"/>
      <c r="D35" s="30"/>
      <c r="E35" s="15"/>
      <c r="F35" s="33" t="s">
        <v>80</v>
      </c>
      <c r="G35" s="33"/>
      <c r="K35" s="33"/>
      <c r="L35" s="33"/>
    </row>
    <row r="36" spans="1:12" s="39" customFormat="1">
      <c r="A36" s="27"/>
      <c r="B36" s="9"/>
      <c r="C36" s="9"/>
      <c r="D36" s="30"/>
      <c r="E36" s="15"/>
      <c r="F36" s="33" t="s">
        <v>84</v>
      </c>
      <c r="G36" s="33"/>
      <c r="K36" s="33"/>
      <c r="L36" s="33"/>
    </row>
    <row r="37" spans="1:12">
      <c r="A37" s="8" t="s">
        <v>8</v>
      </c>
      <c r="B37" s="11">
        <v>26702.97</v>
      </c>
      <c r="C37" s="7">
        <f>C4-C6</f>
        <v>13151.880000000005</v>
      </c>
      <c r="G37" s="39"/>
      <c r="H37" s="39"/>
      <c r="I37" s="39"/>
      <c r="J37" s="39"/>
    </row>
    <row r="39" spans="1:12">
      <c r="A39" s="31" t="s">
        <v>53</v>
      </c>
      <c r="B39" s="40"/>
      <c r="C39" s="36"/>
    </row>
    <row r="40" spans="1:12">
      <c r="A40" s="1" t="s">
        <v>15</v>
      </c>
      <c r="B40" s="30" t="s">
        <v>54</v>
      </c>
      <c r="C40" s="39"/>
      <c r="D40" s="39"/>
    </row>
    <row r="41" spans="1:12">
      <c r="A41" s="14"/>
      <c r="B41" s="17"/>
      <c r="C41" s="17"/>
      <c r="D41" s="17"/>
    </row>
    <row r="42" spans="1:12" ht="15.75">
      <c r="A42" s="58" t="s">
        <v>40</v>
      </c>
      <c r="B42" s="58"/>
      <c r="C42" s="58"/>
      <c r="D42" s="39" t="s">
        <v>56</v>
      </c>
    </row>
    <row r="43" spans="1:12">
      <c r="B43" s="5" t="s">
        <v>0</v>
      </c>
      <c r="C43" s="6" t="s">
        <v>1</v>
      </c>
    </row>
    <row r="44" spans="1:12">
      <c r="A44" s="1" t="s">
        <v>9</v>
      </c>
      <c r="B44" s="7">
        <f>B37</f>
        <v>26702.97</v>
      </c>
      <c r="C44" s="30">
        <f>C37</f>
        <v>13151.880000000005</v>
      </c>
      <c r="E44" s="16"/>
      <c r="G44" s="16"/>
    </row>
    <row r="45" spans="1:12" s="39" customFormat="1">
      <c r="A45" s="27" t="s">
        <v>58</v>
      </c>
      <c r="B45" s="29">
        <v>27452.25</v>
      </c>
      <c r="C45" s="30"/>
      <c r="E45" s="32"/>
      <c r="G45" s="32"/>
    </row>
    <row r="46" spans="1:12">
      <c r="A46" s="27" t="s">
        <v>61</v>
      </c>
      <c r="B46" s="7">
        <v>25531.91</v>
      </c>
      <c r="C46" s="29">
        <v>25531.91</v>
      </c>
      <c r="F46" s="32"/>
    </row>
    <row r="47" spans="1:12" s="39" customFormat="1">
      <c r="A47" s="27" t="s">
        <v>42</v>
      </c>
      <c r="B47" s="29"/>
      <c r="C47" s="12"/>
      <c r="F47" s="32"/>
    </row>
    <row r="48" spans="1:12" s="39" customFormat="1">
      <c r="A48" s="27" t="s">
        <v>55</v>
      </c>
      <c r="B48" s="29">
        <v>2144.29</v>
      </c>
      <c r="C48" s="29">
        <v>2144.29</v>
      </c>
    </row>
    <row r="49" spans="1:13" s="39" customFormat="1">
      <c r="A49" s="27" t="s">
        <v>57</v>
      </c>
      <c r="B49" s="29">
        <v>17166.13</v>
      </c>
      <c r="C49" s="29"/>
    </row>
    <row r="50" spans="1:13" s="39" customFormat="1">
      <c r="A50" s="27" t="s">
        <v>34</v>
      </c>
      <c r="B50" s="29">
        <v>2718.2</v>
      </c>
      <c r="C50" s="38">
        <v>250</v>
      </c>
    </row>
    <row r="51" spans="1:13" s="39" customFormat="1">
      <c r="A51" s="27" t="s">
        <v>36</v>
      </c>
      <c r="B51" s="29">
        <v>2949.66</v>
      </c>
      <c r="C51" s="29">
        <v>2949.66</v>
      </c>
      <c r="D51" s="39">
        <v>132.06</v>
      </c>
    </row>
    <row r="52" spans="1:13">
      <c r="A52" s="1" t="s">
        <v>31</v>
      </c>
      <c r="B52" s="7">
        <v>1628.9</v>
      </c>
      <c r="C52" s="29">
        <v>1628.9</v>
      </c>
      <c r="D52" s="2">
        <v>651.55999999999995</v>
      </c>
    </row>
    <row r="54" spans="1:13" ht="15.75">
      <c r="A54" s="58" t="s">
        <v>41</v>
      </c>
      <c r="B54" s="58"/>
      <c r="C54" s="58"/>
      <c r="E54" s="34">
        <v>730666</v>
      </c>
      <c r="F54" s="28">
        <f>E54/340.75</f>
        <v>2144.287600880411</v>
      </c>
    </row>
    <row r="55" spans="1:13">
      <c r="A55" s="27" t="s">
        <v>37</v>
      </c>
      <c r="B55" s="7">
        <v>27855.43</v>
      </c>
      <c r="C55" s="38">
        <f>C44+B56</f>
        <v>13555.060000000005</v>
      </c>
      <c r="D55" s="39"/>
      <c r="G55" s="18"/>
      <c r="M55" s="39"/>
    </row>
    <row r="56" spans="1:13" s="39" customFormat="1">
      <c r="A56" s="27" t="s">
        <v>44</v>
      </c>
      <c r="B56" s="29">
        <v>403.18</v>
      </c>
      <c r="C56" s="29">
        <v>403.18</v>
      </c>
      <c r="G56" s="34"/>
    </row>
    <row r="57" spans="1:13" s="39" customFormat="1">
      <c r="A57" s="27" t="s">
        <v>59</v>
      </c>
      <c r="B57" s="29">
        <v>651.55999999999995</v>
      </c>
      <c r="C57" s="29">
        <v>651.55999999999995</v>
      </c>
      <c r="G57" s="34"/>
    </row>
    <row r="58" spans="1:13" s="39" customFormat="1">
      <c r="A58" s="27" t="s">
        <v>38</v>
      </c>
      <c r="B58" s="29">
        <v>27203.87</v>
      </c>
      <c r="C58" s="38">
        <f>C55-C57</f>
        <v>12903.500000000005</v>
      </c>
      <c r="F58" s="32"/>
      <c r="G58" s="34"/>
    </row>
    <row r="59" spans="1:13" s="39" customFormat="1">
      <c r="A59" s="27" t="s">
        <v>47</v>
      </c>
      <c r="B59" s="29">
        <v>5398.64</v>
      </c>
      <c r="C59" s="47">
        <v>0</v>
      </c>
      <c r="G59" s="34"/>
    </row>
    <row r="60" spans="1:13" s="39" customFormat="1">
      <c r="A60" s="27" t="s">
        <v>48</v>
      </c>
      <c r="B60" s="29">
        <v>132.06</v>
      </c>
      <c r="C60" s="29">
        <v>132.06</v>
      </c>
      <c r="D60" s="39" t="s">
        <v>45</v>
      </c>
      <c r="G60" s="34"/>
    </row>
    <row r="61" spans="1:13" s="39" customFormat="1">
      <c r="A61" s="27" t="s">
        <v>42</v>
      </c>
      <c r="B61" s="29"/>
      <c r="C61" s="38">
        <v>500</v>
      </c>
      <c r="G61" s="34"/>
    </row>
    <row r="62" spans="1:13" s="39" customFormat="1">
      <c r="A62" s="27" t="s">
        <v>55</v>
      </c>
      <c r="B62" s="29"/>
      <c r="C62" s="38">
        <v>100</v>
      </c>
      <c r="G62" s="34"/>
    </row>
    <row r="63" spans="1:13" s="39" customFormat="1">
      <c r="A63" s="27" t="s">
        <v>60</v>
      </c>
      <c r="B63" s="29">
        <v>5273.3</v>
      </c>
      <c r="C63" s="38">
        <f>C59-C60-C61-C62</f>
        <v>-732.06</v>
      </c>
      <c r="G63" s="34"/>
    </row>
    <row r="64" spans="1:13" s="39" customFormat="1">
      <c r="A64" s="27" t="s">
        <v>34</v>
      </c>
      <c r="B64" s="29">
        <v>2718.2</v>
      </c>
      <c r="C64" s="38">
        <v>1706.26</v>
      </c>
      <c r="G64" s="34"/>
    </row>
    <row r="65" spans="1:13" s="39" customFormat="1">
      <c r="A65" s="31" t="s">
        <v>49</v>
      </c>
      <c r="B65" s="29">
        <v>2555.1</v>
      </c>
      <c r="C65" s="38">
        <f>C63-C64</f>
        <v>-2438.3199999999997</v>
      </c>
      <c r="G65" s="34"/>
    </row>
    <row r="66" spans="1:13">
      <c r="A66" s="27" t="s">
        <v>52</v>
      </c>
      <c r="B66" s="19">
        <v>6.72</v>
      </c>
      <c r="C66" s="25"/>
      <c r="D66" s="39"/>
      <c r="G66" s="3"/>
      <c r="M66" s="39"/>
    </row>
    <row r="67" spans="1:13">
      <c r="A67" s="1" t="s">
        <v>30</v>
      </c>
      <c r="B67" s="19"/>
      <c r="C67" s="19"/>
      <c r="D67" s="39"/>
      <c r="G67" s="3"/>
      <c r="M67" s="39"/>
    </row>
    <row r="68" spans="1:13">
      <c r="A68" s="1" t="s">
        <v>33</v>
      </c>
      <c r="B68" s="19"/>
      <c r="C68" s="19"/>
      <c r="D68" s="39"/>
      <c r="F68" s="32"/>
      <c r="G68" s="3"/>
      <c r="M68" s="39"/>
    </row>
    <row r="69" spans="1:13">
      <c r="A69" s="1" t="s">
        <v>35</v>
      </c>
      <c r="B69" s="7">
        <v>2900.32</v>
      </c>
      <c r="C69" s="48">
        <v>0</v>
      </c>
      <c r="D69" s="39"/>
      <c r="E69" s="32"/>
      <c r="G69" s="3"/>
      <c r="M69" s="39"/>
    </row>
    <row r="70" spans="1:13">
      <c r="A70" s="31" t="s">
        <v>46</v>
      </c>
      <c r="B70" s="35"/>
      <c r="C70" s="35"/>
      <c r="D70" s="33">
        <v>860.28</v>
      </c>
      <c r="M70" s="39"/>
    </row>
    <row r="71" spans="1:13">
      <c r="A71" s="20" t="s">
        <v>16</v>
      </c>
      <c r="B71" s="7">
        <v>5455.42</v>
      </c>
      <c r="C71" s="26">
        <f>C65+C69</f>
        <v>-2438.3199999999997</v>
      </c>
      <c r="D71" s="39"/>
      <c r="E71" s="41">
        <f>C71-B71</f>
        <v>-7893.74</v>
      </c>
      <c r="M71" s="39"/>
    </row>
    <row r="72" spans="1:13">
      <c r="D72" s="39"/>
      <c r="E72" s="21"/>
      <c r="F72" s="22"/>
      <c r="M72" s="39"/>
    </row>
    <row r="74" spans="1:13">
      <c r="A74" s="53" t="s">
        <v>26</v>
      </c>
      <c r="B74" s="53"/>
      <c r="C74" s="53"/>
      <c r="D74" s="53"/>
      <c r="E74" s="53"/>
      <c r="F74" s="53"/>
      <c r="G74" s="53"/>
    </row>
    <row r="75" spans="1:13" ht="27.75" customHeight="1">
      <c r="A75" s="53"/>
      <c r="B75" s="53"/>
      <c r="C75" s="53"/>
      <c r="D75" s="53"/>
      <c r="E75" s="53"/>
      <c r="F75" s="53"/>
      <c r="G75" s="53"/>
    </row>
    <row r="76" spans="1:13" ht="30.75" customHeight="1">
      <c r="A76" s="54" t="s">
        <v>18</v>
      </c>
      <c r="B76" s="54"/>
      <c r="C76" s="54"/>
      <c r="D76" s="54"/>
      <c r="E76" s="54"/>
      <c r="F76" s="54"/>
      <c r="G76" s="39"/>
    </row>
    <row r="77" spans="1:13">
      <c r="A77" s="49" t="s">
        <v>19</v>
      </c>
      <c r="B77" s="49"/>
      <c r="C77" s="49"/>
      <c r="D77" s="49"/>
      <c r="E77" s="49"/>
      <c r="F77" s="23"/>
      <c r="G77" s="23"/>
    </row>
    <row r="78" spans="1:13" ht="31.5" customHeight="1">
      <c r="A78" s="49"/>
      <c r="B78" s="49"/>
      <c r="C78" s="49"/>
      <c r="D78" s="49"/>
      <c r="E78" s="49"/>
      <c r="F78" s="39"/>
      <c r="G78" s="39"/>
    </row>
    <row r="79" spans="1:13" ht="27" customHeight="1">
      <c r="A79" s="55" t="s">
        <v>20</v>
      </c>
      <c r="B79" s="55"/>
      <c r="C79" s="55"/>
      <c r="D79" s="24"/>
      <c r="E79" s="24"/>
      <c r="F79" s="39"/>
      <c r="G79" s="39"/>
    </row>
    <row r="80" spans="1:13" ht="30.75" customHeight="1">
      <c r="A80" s="56" t="s">
        <v>21</v>
      </c>
      <c r="B80" s="56"/>
      <c r="C80" s="56"/>
      <c r="D80" s="52" t="s">
        <v>24</v>
      </c>
      <c r="E80" s="52"/>
      <c r="F80" s="39"/>
      <c r="G80" s="39"/>
    </row>
    <row r="81" spans="1:7" ht="23.25" customHeight="1">
      <c r="A81" s="50" t="s">
        <v>22</v>
      </c>
      <c r="B81" s="50"/>
      <c r="C81" s="50"/>
      <c r="D81" s="50"/>
      <c r="E81" s="50"/>
      <c r="F81" s="39"/>
      <c r="G81" s="39"/>
    </row>
    <row r="82" spans="1:7" ht="32.25" customHeight="1">
      <c r="A82" s="51" t="s">
        <v>23</v>
      </c>
      <c r="B82" s="51"/>
      <c r="C82" s="51"/>
      <c r="D82" s="51"/>
      <c r="E82" s="51"/>
      <c r="F82" s="52" t="s">
        <v>25</v>
      </c>
      <c r="G82" s="52"/>
    </row>
    <row r="83" spans="1:7">
      <c r="A83" s="49" t="s">
        <v>28</v>
      </c>
      <c r="B83" s="49"/>
      <c r="C83" s="49"/>
      <c r="D83" s="49"/>
      <c r="E83" s="49"/>
      <c r="F83" s="52" t="s">
        <v>27</v>
      </c>
      <c r="G83" s="52"/>
    </row>
    <row r="84" spans="1:7">
      <c r="A84" s="49"/>
      <c r="B84" s="49"/>
      <c r="C84" s="49"/>
      <c r="D84" s="49"/>
      <c r="E84" s="49"/>
      <c r="F84" s="39"/>
      <c r="G84" s="39"/>
    </row>
    <row r="85" spans="1:7" ht="36" customHeight="1">
      <c r="A85" s="49"/>
      <c r="B85" s="49"/>
      <c r="C85" s="49"/>
      <c r="D85" s="49"/>
      <c r="E85" s="49"/>
      <c r="F85" s="39"/>
      <c r="G85" s="39"/>
    </row>
    <row r="86" spans="1:7" ht="91.5" customHeight="1">
      <c r="A86" s="49" t="s">
        <v>29</v>
      </c>
      <c r="B86" s="49"/>
      <c r="C86" s="49"/>
      <c r="D86" s="49"/>
      <c r="E86" s="49"/>
      <c r="F86" s="49"/>
      <c r="G86" s="49"/>
    </row>
  </sheetData>
  <mergeCells count="16">
    <mergeCell ref="B1:C1"/>
    <mergeCell ref="A2:C2"/>
    <mergeCell ref="A42:C42"/>
    <mergeCell ref="A54:C54"/>
    <mergeCell ref="A74:G75"/>
    <mergeCell ref="A76:F76"/>
    <mergeCell ref="A77:E78"/>
    <mergeCell ref="A79:C79"/>
    <mergeCell ref="A80:C80"/>
    <mergeCell ref="D80:E80"/>
    <mergeCell ref="A86:G86"/>
    <mergeCell ref="A81:E81"/>
    <mergeCell ref="A82:E82"/>
    <mergeCell ref="F82:G82"/>
    <mergeCell ref="A83:E85"/>
    <mergeCell ref="F83:G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2022-12-10T06:08:37Z</dcterms:modified>
</cp:coreProperties>
</file>