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1999" sheetId="17" r:id="rId1"/>
  </sheets>
  <calcPr calcId="125725"/>
</workbook>
</file>

<file path=xl/calcChain.xml><?xml version="1.0" encoding="utf-8"?>
<calcChain xmlns="http://schemas.openxmlformats.org/spreadsheetml/2006/main">
  <c r="B74" i="17"/>
  <c r="C88"/>
  <c r="C85"/>
  <c r="C90" l="1"/>
  <c r="E90" s="1"/>
  <c r="E48" l="1"/>
  <c r="S14" l="1"/>
  <c r="T14" s="1"/>
  <c r="Q14"/>
  <c r="R14" s="1"/>
  <c r="T16" l="1"/>
  <c r="E44"/>
  <c r="E43"/>
  <c r="E42"/>
  <c r="E41"/>
  <c r="C6" l="1"/>
  <c r="C57" s="1"/>
  <c r="B6" l="1"/>
  <c r="B57" s="1"/>
  <c r="C65" l="1"/>
  <c r="C74" s="1"/>
  <c r="C78" s="1"/>
</calcChain>
</file>

<file path=xl/sharedStrings.xml><?xml version="1.0" encoding="utf-8"?>
<sst xmlns="http://schemas.openxmlformats.org/spreadsheetml/2006/main" count="117" uniqueCount="102">
  <si>
    <t>χτες</t>
  </si>
  <si>
    <t>σημερα</t>
  </si>
  <si>
    <t>τζιρος</t>
  </si>
  <si>
    <t>εξοδα</t>
  </si>
  <si>
    <t>ταμεια</t>
  </si>
  <si>
    <t>μισθοί</t>
  </si>
  <si>
    <t>έξοδα τρίτων</t>
  </si>
  <si>
    <t>κέρδος</t>
  </si>
  <si>
    <t>έξοδα</t>
  </si>
  <si>
    <t>παγια</t>
  </si>
  <si>
    <t>παροχες3ωνΦοροιΤελη</t>
  </si>
  <si>
    <t>ενοικια</t>
  </si>
  <si>
    <t>τεληΕΛΤΑ κλπ</t>
  </si>
  <si>
    <t>προμηθεια τραπεζων</t>
  </si>
  <si>
    <t>€</t>
  </si>
  <si>
    <t>περαίωση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</si>
  <si>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</si>
  <si>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</si>
  <si>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</si>
  <si>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t>ΙΔΕ συνημμένο Νο 1</t>
  </si>
  <si>
    <t>ΙΔΕ συνημμένο Νο 2</t>
  </si>
  <si>
    <t>εισπραχθεισα προκαταβολη 1998</t>
  </si>
  <si>
    <t>ΔΕΝ έχουν καταχωρηθεί ως ΕΣΟΔΟ</t>
  </si>
  <si>
    <t>ιατρικά</t>
  </si>
  <si>
    <t>δηλωθεν εισόδημα</t>
  </si>
  <si>
    <t>εισόδημα φορολογητέο</t>
  </si>
  <si>
    <t>εκαθαριστικό 23/11/2000</t>
  </si>
  <si>
    <t>φόρος κλίμακας</t>
  </si>
  <si>
    <t>μειώσεις φόρου</t>
  </si>
  <si>
    <t>φόρος κύριος</t>
  </si>
  <si>
    <t>στο εκκαθαριστικό</t>
  </si>
  <si>
    <t>μειώσεις από εισόδημα</t>
  </si>
  <si>
    <t xml:space="preserve">ε1 = </t>
  </si>
  <si>
    <t xml:space="preserve">ε3 = </t>
  </si>
  <si>
    <t>φορος &amp; συμπληρωματικός</t>
  </si>
  <si>
    <t>ωφέλειαΛογωΑποδειξεων</t>
  </si>
  <si>
    <t>ΝΑΙ</t>
  </si>
  <si>
    <t>βιβλια κατάσχεση</t>
  </si>
  <si>
    <t>Β21+Β30</t>
  </si>
  <si>
    <t>281ε1 = κωδικός ''δίκη'' - *7* = κ-15-17  &amp; μηνιαία κατάσταση &amp; εθνική ανά συμβόλαιο</t>
  </si>
  <si>
    <t>281δ1 = κωδικός ''δίκη'' - *7* = κ-18  &amp; μηνιαία κατάσταση &amp; εθνική ανά συμβόλαιο</t>
  </si>
  <si>
    <t>ΤΑΜΕΙΑ -283σ11β = πούλια (υπερβάλλοντα ΤΑΧΔΙΚ)  (ΧΩΡΙΣ τιμολόγιο αγοράς = έξοδο) , αντί στο πορτοφόλι , ΧΑΡΤΟΣΗΜΑΣΜΕΝΑ στο συμβόλαιο (1998-2003)</t>
  </si>
  <si>
    <t>ΤΑΜΕΙΑ -283σ11γ = πούλια (3.600)  (ΧΩΡΙΣ τιμολόγιο αγοράς = έξοδο) , αντί στο πορτοφόλι , ΧΑΡΤΟΣΗΜΑΣΜΕΝΑ στο συμβόλαιο (1998-2003)</t>
  </si>
  <si>
    <t>ΤΑΜΕΙΑ -283σ11ζ = πούλια (διπλοΠληρωμή ''κινητόν επίσημα'')  (ΧΩΡΙΣ τιμολόγιο αγοράς = έξοδο) , ΧΑΡΤΟΣΗΜΑΣΜΕΝΑ στο συμβόλαιο (1998-2003)</t>
  </si>
  <si>
    <t>283σ12β = πούλια (υπερβάλλοντα ΤΑΧΔΙΚ)  (ως έσοδο στο συμβόλαιο) , αντί στο πορτοφόλι , ΧΑΡΤΟΣΗΜΑΣΜΕΝΑ στο συμβόλαιο (1998-2003)</t>
  </si>
  <si>
    <t>283σ12γ = πούλια (3.600)  (ως έσοδο στα συμβόλαια) , αντί στο πορτοφόλι , ΧΑΡΤΟΣΗΜΑΣΜΕΝΑ στο συμβόλαιο (1998-2003)</t>
  </si>
  <si>
    <t>283σ12ζ = πούλια (διπλοΠληρωμή ''κινητόν επίσημα'')  (ως έσοδο στα συμβόλαια) , ΧΑΡΤΟΣΗΜΑΣΜΕΝΑ στο συμβόλαιο (1998-2003)</t>
  </si>
  <si>
    <t>283τ2 = ΤΑΧΔΙΚ στο συμβόλαιο ως ΕΣΟΔΟ (1998-2018)</t>
  </si>
  <si>
    <t>283τ4 = ΤΑΧΔΙΚ στο αντίγραφο ως ΕΣΟΔΟ (1998-2019)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</si>
  <si>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</si>
  <si>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</si>
  <si>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</si>
  <si>
    <t>281ξ3</t>
  </si>
  <si>
    <t>244β1 = λάθος καταχώρηση βιβλία εσόδων λογιστή</t>
  </si>
  <si>
    <t>244β2 = στις αναλογικές , ο λογιστής (αντιγράφει από βιβλίο συμβολαίων &amp;) καταχωρεί + 2,93€ (= πάγιο παγίων) στα 8,80 (πάγιο αναλογικής ΠΟΥ ΕΊΝΑΙ 10,56)</t>
  </si>
  <si>
    <t>244β3 = στις πάγιες , ο λογιστής (αντιγράφει από βιβλίο συμβολαίων &amp;) καταχωρεί + 11,73€ αντί 8,80</t>
  </si>
  <si>
    <t>ΤΑΜΕΙΑ-281ι1α = περί κ-18 = υπερΠληρωμή</t>
  </si>
  <si>
    <t>ΤΑΜΕΙΑ-281ι1β = περί ΤΑΣ = υπερΠληρωμή</t>
  </si>
  <si>
    <t>ΠΟΡΟΙ-281ι2 = περί κ-15-17 = υπερΠληρωμή</t>
  </si>
  <si>
    <t>ΠΟΡΟΙ-281ρ2 = 1,3% διπλοΠληρωμή &amp; στην Δ.Ο.Υ.</t>
  </si>
  <si>
    <t>ΠΟΡΟΙ-281ρ3 = 1,3% πληρωμή στην Δ.Ο.Υ. (ως έξοδο</t>
  </si>
  <si>
    <t>ΤΑΜΕΙΑ-281υ1 = διπλοπληρωμή ΤΑΝ σε αγοραπωλησίες ΒΑΣΕΙ προσυμφώνου {= ΌΧΙ υπολογισμός αρραβώνα</t>
  </si>
  <si>
    <t>ΤΑΜΕΙΑ-281υ2 = διπλοπληρωμή ΤΑΣ σε αγοραπωλησίες  ΒΑΣΕΙ προσυμφώνου = ΌΧΙ υπολογισμός αρραβώνα (= 281θ1*6/9</t>
  </si>
  <si>
    <t>ΤΑΜΕΙΑ-281φ1 = διπλοπληρωμή ΤΑΝ -9% σε προσύμφωνα  του παππού</t>
  </si>
  <si>
    <t>ΤΑΜΕΙΑ-281φ2 = διπλοπληρωμή ΤΑΣ -6% σε προσύμφωνα  του παππού {=281φ1*6/9</t>
  </si>
  <si>
    <t>ΤΑΜΕΙΑ-281ω3α1 = διπλοπληρωμή ΤΑΝ σε αναλογικές ΒΑΣΕΙ προσυμφώνου παππού &amp; εκτέλεση από ΑΓΑΠΕ</t>
  </si>
  <si>
    <t>ΤΑΜΕΙΑ-281ω3α2 = διπλοπληρωμή ΤΑΣ σε αναλογικές ΒΑΣΕΙ προσυμφώνου παππού &amp; εκτέλεση από ΑΓΑΠΕ</t>
  </si>
  <si>
    <t>ΤΑΜΕΙΑ-283θ = αιτήσεις προς μεταγραφή στο αρχείο με χαρτόσημα</t>
  </si>
  <si>
    <t>ΤΑΜΕΙΑ -283σ11δ1 = πούλια (διπλοΠληρωμή ΤΑΝ - ΤΑΣ)  (ΧΩΡΙΣ τιμολόγιο αγοράς = έξοδο) , αντί στο πορτοφόλι , ΧΑΡΤΟΣΗΜΑΣΜΕΝΑ στο συμβόλαιο (1998-2003)</t>
  </si>
  <si>
    <t>ΤΑΜΕΙΑ-283σ11δ2 = πούλια (διπλοΠληρωμή ΤΑΝ - ΤΑΣ)  (ΧΩΡΙΣ τιμολόγιο αγοράς = έξοδο) , &amp; κατάσταση &amp; ΧΑΡΤΟΣΗΜΑΣΜΕΝΑ στο συμβόλαιο (1998-2003)</t>
  </si>
  <si>
    <t>283σ12δ2 = πούλια (διπλοΠληρωμή ΤΑΝ - ΤΑΣ)  (ως έσοδο στα συμβόλαια) , &amp; κατάσταση μηνός &amp; ΧΑΡΤΟΣΗΜΑΣΜΕΝΑ στο συμβόλαιο (1998-2003)</t>
  </si>
  <si>
    <t>ΤΑΜΕΙΑ-283τ(5-6) = ΤΑΝ(5%) -ΤΑΣ(6%) (ΧΩΡΙΣ τιμολόγιο αγοράς = έξοδο) στο αντίγραφο (1998 έως 2016/6ο) ………. προσμετρούνται στα βιβλία εξόδων = ΤΑΜΕΙΑ-283τ(5-6)</t>
  </si>
  <si>
    <t>283τ(5-6) = ΤΑΝ(5%) -ΤΑΣ(6%) στο αντίγραφο (ως ΕΣΟΔΟ) (1998-2016/6ο) …….. προσμετρούνται στα βιβλία εξόδων = 283τ(5-6)</t>
  </si>
  <si>
    <t>ΤΑΜΕΙΑ -283τ7 = χαρτόσημα στα Τ.Π.Υ. &amp; Α.Π.Υ (ΧΩΡΙΣ τιμολόγιο αγοράς = έξοδο) (1998-2019)</t>
  </si>
  <si>
    <t xml:space="preserve">283τ8 = χαρτόσημα (ως έσοδο) στα Τ.Π.Υ. &amp; Α.Π.Υ (1998-2019) </t>
  </si>
  <si>
    <t>ΥΠΟΥΡΓΕΙΟ-287κ = μεταγραφή εις διπλούν</t>
  </si>
  <si>
    <t>ΤΑΜΕΙΑ-288β = κατασχέσεις</t>
  </si>
  <si>
    <t>ΥΠΟΥΡΓΕΙΟ-288θ2 = διπλοπληρωμή κ-15-17 για την μεταγραφή (χαμένες παλιές πληρωμές)</t>
  </si>
  <si>
    <t>ΤΑΜΕΙΑ-283σ12δ1 = πούλια (διπλοΠληρωμή ΤΑΝ - ΤΑΣ)  (ως έσοδο στα συμβόλαια) , αντί στο πορτοφόλι , &amp; κατάσταση μηνός &amp; ΧΑΡΤΟΣΗΜΑΣΜΕΝΑ στο συμβόλαιο (1998-2003)</t>
  </si>
  <si>
    <t>λάθος έσοδα</t>
  </si>
  <si>
    <t>ποσό πληρωμής ΣΥΝΟΛΙΚΟ</t>
  </si>
  <si>
    <t>241ι23λ = ακίνητα</t>
  </si>
  <si>
    <t>241ι23π = συμπληρωματικός φόρος</t>
  </si>
  <si>
    <t>244δ2 = ασφάλιστρα ζωής</t>
  </si>
  <si>
    <t>244δ3 = τοκοι δανείων</t>
  </si>
  <si>
    <t>244ζ = δωρεές</t>
  </si>
  <si>
    <t>ΤΑΝ</t>
  </si>
  <si>
    <t>ΤΑΣ</t>
  </si>
  <si>
    <t>244α1=αποσβέσεις</t>
  </si>
  <si>
    <t>242β=εσοδα</t>
  </si>
  <si>
    <t>241ι1β=παρακρατήσεις Τ.Π.Υ. 20%</t>
  </si>
  <si>
    <t>244ζ=δωρές</t>
  </si>
  <si>
    <t>241ι21γ = προκαταβολη φόρου για επόμενο έτος</t>
  </si>
  <si>
    <t>ζημία προηγουμένων ετών</t>
  </si>
  <si>
    <t>ΤΑΝ=58,76</t>
  </si>
  <si>
    <t>ΤΑΣ=2.757,09</t>
  </si>
  <si>
    <t>ΤΑΜΕΙΑ -281μ = υπερΠληρωμή κ-18 με κωδικό **15**</t>
  </si>
  <si>
    <t>ΤΑΜΕΙΑ-281μ2 = υπερΠληρωμή ΤΑΣ με κωδικό **15** [=281μ1*6/5</t>
  </si>
  <si>
    <t>C-67+C68+C69+C70</t>
  </si>
  <si>
    <t>επιστροφή</t>
  </si>
  <si>
    <t>φόρος (από 1998) = έως 3.096[0] , 4.644[5%] , 4.644[15%] , 9.288[30%] , 24.769[40%] , υπερβάλλων[45%]</t>
  </si>
  <si>
    <t>πάειC77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</si>
</sst>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2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theme="1" tint="4.9989318521683403E-2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8"/>
      <color rgb="FF0070C0"/>
      <name val="Arial"/>
      <family val="2"/>
      <charset val="161"/>
    </font>
    <font>
      <sz val="8"/>
      <color theme="9" tint="-0.249977111117893"/>
      <name val="Arial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0"/>
      <color rgb="FF0070C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1" fillId="0" borderId="0"/>
  </cellStyleXfs>
  <cellXfs count="80">
    <xf numFmtId="0" fontId="0" fillId="0" borderId="0" xfId="0"/>
    <xf numFmtId="0" fontId="7" fillId="5" borderId="0" xfId="0" applyFont="1" applyFill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/>
    <xf numFmtId="43" fontId="9" fillId="0" borderId="1" xfId="1" applyFont="1" applyBorder="1"/>
    <xf numFmtId="43" fontId="9" fillId="0" borderId="1" xfId="1" applyFont="1" applyFill="1" applyBorder="1"/>
    <xf numFmtId="43" fontId="9" fillId="2" borderId="1" xfId="1" applyFont="1" applyFill="1" applyBorder="1"/>
    <xf numFmtId="0" fontId="9" fillId="0" borderId="1" xfId="0" applyFont="1" applyBorder="1"/>
    <xf numFmtId="43" fontId="9" fillId="3" borderId="1" xfId="1" applyFont="1" applyFill="1" applyBorder="1"/>
    <xf numFmtId="43" fontId="9" fillId="0" borderId="0" xfId="0" applyNumberFormat="1" applyFont="1"/>
    <xf numFmtId="0" fontId="8" fillId="0" borderId="1" xfId="0" applyFont="1" applyBorder="1"/>
    <xf numFmtId="0" fontId="14" fillId="0" borderId="0" xfId="0" applyFont="1"/>
    <xf numFmtId="43" fontId="9" fillId="0" borderId="0" xfId="1" applyFont="1"/>
    <xf numFmtId="0" fontId="9" fillId="0" borderId="0" xfId="0" applyFont="1" applyBorder="1"/>
    <xf numFmtId="43" fontId="9" fillId="0" borderId="0" xfId="1" applyFont="1" applyFill="1" applyBorder="1"/>
    <xf numFmtId="165" fontId="9" fillId="0" borderId="0" xfId="1" applyNumberFormat="1" applyFont="1"/>
    <xf numFmtId="0" fontId="9" fillId="0" borderId="1" xfId="0" applyFont="1" applyFill="1" applyBorder="1"/>
    <xf numFmtId="43" fontId="9" fillId="0" borderId="1" xfId="1" applyFont="1" applyBorder="1" applyAlignment="1">
      <alignment horizontal="center"/>
    </xf>
    <xf numFmtId="43" fontId="9" fillId="4" borderId="1" xfId="1" applyFont="1" applyFill="1" applyBorder="1"/>
    <xf numFmtId="43" fontId="11" fillId="0" borderId="1" xfId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9" fillId="4" borderId="1" xfId="0" applyFont="1" applyFill="1" applyBorder="1"/>
    <xf numFmtId="43" fontId="14" fillId="0" borderId="1" xfId="1" applyFont="1" applyBorder="1"/>
    <xf numFmtId="43" fontId="8" fillId="0" borderId="0" xfId="0" applyNumberFormat="1" applyFont="1"/>
    <xf numFmtId="43" fontId="14" fillId="0" borderId="1" xfId="1" applyFont="1" applyFill="1" applyBorder="1" applyAlignment="1">
      <alignment horizontal="center"/>
    </xf>
    <xf numFmtId="43" fontId="14" fillId="0" borderId="1" xfId="1" applyFont="1" applyFill="1" applyBorder="1"/>
    <xf numFmtId="43" fontId="15" fillId="0" borderId="0" xfId="1" applyFont="1"/>
    <xf numFmtId="0" fontId="15" fillId="0" borderId="0" xfId="0" applyFont="1"/>
    <xf numFmtId="43" fontId="16" fillId="0" borderId="0" xfId="0" applyNumberFormat="1" applyFont="1"/>
    <xf numFmtId="0" fontId="16" fillId="0" borderId="0" xfId="0" applyFont="1"/>
    <xf numFmtId="43" fontId="13" fillId="0" borderId="0" xfId="1" applyFont="1" applyFill="1"/>
    <xf numFmtId="0" fontId="15" fillId="0" borderId="0" xfId="0" applyFont="1" applyFill="1" applyAlignment="1">
      <alignment horizontal="left"/>
    </xf>
    <xf numFmtId="43" fontId="9" fillId="2" borderId="0" xfId="1" applyFont="1" applyFill="1" applyBorder="1"/>
    <xf numFmtId="0" fontId="20" fillId="0" borderId="0" xfId="0" applyFont="1" applyFill="1" applyAlignment="1">
      <alignment wrapText="1"/>
    </xf>
    <xf numFmtId="43" fontId="15" fillId="0" borderId="0" xfId="1" applyFont="1" applyFill="1"/>
    <xf numFmtId="43" fontId="4" fillId="0" borderId="0" xfId="1" applyFont="1" applyFill="1"/>
    <xf numFmtId="0" fontId="15" fillId="0" borderId="0" xfId="0" applyFont="1" applyFill="1"/>
    <xf numFmtId="0" fontId="4" fillId="0" borderId="0" xfId="0" applyFont="1"/>
    <xf numFmtId="0" fontId="15" fillId="4" borderId="0" xfId="0" applyFont="1" applyFill="1"/>
    <xf numFmtId="0" fontId="8" fillId="0" borderId="1" xfId="0" applyFont="1" applyFill="1" applyBorder="1"/>
    <xf numFmtId="0" fontId="9" fillId="0" borderId="0" xfId="0" applyFont="1" applyFill="1"/>
    <xf numFmtId="0" fontId="23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5" fontId="16" fillId="0" borderId="0" xfId="1" applyNumberFormat="1" applyFont="1"/>
    <xf numFmtId="43" fontId="19" fillId="0" borderId="0" xfId="0" applyNumberFormat="1" applyFont="1"/>
    <xf numFmtId="43" fontId="15" fillId="0" borderId="0" xfId="0" applyNumberFormat="1" applyFont="1"/>
    <xf numFmtId="43" fontId="13" fillId="0" borderId="0" xfId="1" applyFont="1" applyFill="1" applyAlignment="1">
      <alignment horizontal="right"/>
    </xf>
    <xf numFmtId="43" fontId="13" fillId="8" borderId="0" xfId="1" applyFont="1" applyFill="1"/>
    <xf numFmtId="43" fontId="14" fillId="9" borderId="1" xfId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Fill="1" applyAlignment="1">
      <alignment horizontal="left"/>
    </xf>
    <xf numFmtId="43" fontId="24" fillId="0" borderId="0" xfId="0" applyNumberFormat="1" applyFont="1" applyAlignment="1">
      <alignment horizontal="left"/>
    </xf>
    <xf numFmtId="0" fontId="24" fillId="0" borderId="0" xfId="0" applyFont="1" applyFill="1"/>
    <xf numFmtId="43" fontId="9" fillId="0" borderId="1" xfId="1" applyFont="1" applyFill="1" applyBorder="1" applyAlignment="1">
      <alignment horizontal="center"/>
    </xf>
    <xf numFmtId="165" fontId="9" fillId="0" borderId="0" xfId="0" applyNumberFormat="1" applyFont="1" applyFill="1"/>
    <xf numFmtId="43" fontId="9" fillId="0" borderId="0" xfId="1" applyFont="1" applyFill="1"/>
    <xf numFmtId="43" fontId="13" fillId="0" borderId="1" xfId="1" applyFont="1" applyFill="1" applyBorder="1"/>
    <xf numFmtId="43" fontId="13" fillId="4" borderId="1" xfId="1" applyFont="1" applyFill="1" applyBorder="1"/>
    <xf numFmtId="43" fontId="14" fillId="9" borderId="1" xfId="1" applyFont="1" applyFill="1" applyBorder="1"/>
    <xf numFmtId="0" fontId="17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43" fontId="13" fillId="9" borderId="1" xfId="1" applyFont="1" applyFill="1" applyBorder="1"/>
    <xf numFmtId="43" fontId="14" fillId="4" borderId="1" xfId="1" applyFont="1" applyFill="1" applyBorder="1"/>
    <xf numFmtId="0" fontId="16" fillId="0" borderId="0" xfId="0" applyFont="1"/>
    <xf numFmtId="165" fontId="15" fillId="4" borderId="0" xfId="1" applyNumberFormat="1" applyFont="1" applyFill="1"/>
    <xf numFmtId="0" fontId="8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0" fillId="4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0" fontId="17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0" fontId="19" fillId="6" borderId="0" xfId="0" applyFont="1" applyFill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topLeftCell="A43" workbookViewId="0">
      <selection activeCell="K66" sqref="K66"/>
    </sheetView>
  </sheetViews>
  <sheetFormatPr defaultRowHeight="11.25"/>
  <cols>
    <col min="1" max="1" width="27.21875" style="3" customWidth="1"/>
    <col min="2" max="3" width="9.21875" style="3" bestFit="1" customWidth="1"/>
    <col min="4" max="4" width="7.21875" style="3" bestFit="1" customWidth="1"/>
    <col min="5" max="5" width="9.21875" style="3" bestFit="1" customWidth="1"/>
    <col min="6" max="6" width="10" style="3" bestFit="1" customWidth="1"/>
    <col min="7" max="7" width="9.6640625" style="3" bestFit="1" customWidth="1"/>
    <col min="8" max="8" width="8.88671875" style="3"/>
    <col min="9" max="9" width="22.77734375" style="3" bestFit="1" customWidth="1"/>
    <col min="10" max="12" width="9" style="3" bestFit="1" customWidth="1"/>
    <col min="13" max="16" width="8.88671875" style="3"/>
    <col min="17" max="17" width="6.33203125" style="3" bestFit="1" customWidth="1"/>
    <col min="18" max="18" width="5.6640625" style="3" bestFit="1" customWidth="1"/>
    <col min="19" max="19" width="7" style="3" bestFit="1" customWidth="1"/>
    <col min="20" max="20" width="7.33203125" style="3" bestFit="1" customWidth="1"/>
    <col min="21" max="16384" width="8.88671875" style="3"/>
  </cols>
  <sheetData>
    <row r="1" spans="1:20">
      <c r="A1" s="1">
        <v>1999</v>
      </c>
      <c r="B1" s="72"/>
      <c r="C1" s="72"/>
      <c r="D1" s="2"/>
      <c r="E1" s="2"/>
    </row>
    <row r="2" spans="1:20" ht="15.75">
      <c r="A2" s="74" t="s">
        <v>33</v>
      </c>
      <c r="B2" s="74"/>
      <c r="C2" s="74"/>
      <c r="D2" s="4" t="s">
        <v>14</v>
      </c>
      <c r="E2" s="5">
        <v>340.75</v>
      </c>
    </row>
    <row r="3" spans="1:20">
      <c r="B3" s="6" t="s">
        <v>0</v>
      </c>
      <c r="C3" s="7" t="s">
        <v>1</v>
      </c>
      <c r="Q3" s="3" t="s">
        <v>86</v>
      </c>
      <c r="S3" s="3" t="s">
        <v>87</v>
      </c>
    </row>
    <row r="4" spans="1:20">
      <c r="A4" s="8" t="s">
        <v>2</v>
      </c>
      <c r="B4" s="9"/>
      <c r="C4" s="10">
        <v>41466.47</v>
      </c>
      <c r="E4" s="17">
        <v>21298.79</v>
      </c>
      <c r="Q4" s="20">
        <v>20021</v>
      </c>
      <c r="S4" s="20">
        <v>412745</v>
      </c>
    </row>
    <row r="5" spans="1:20">
      <c r="A5" s="8" t="s">
        <v>9</v>
      </c>
      <c r="B5" s="11"/>
      <c r="C5" s="10">
        <v>11207</v>
      </c>
      <c r="Q5" s="20"/>
      <c r="S5" s="20">
        <v>60816</v>
      </c>
    </row>
    <row r="6" spans="1:20">
      <c r="A6" s="8" t="s">
        <v>3</v>
      </c>
      <c r="B6" s="10">
        <f>SUM(D7:D13)</f>
        <v>0</v>
      </c>
      <c r="C6" s="9">
        <f>SUM(E7:E56)</f>
        <v>44051</v>
      </c>
      <c r="D6" s="6" t="s">
        <v>0</v>
      </c>
      <c r="E6" s="7" t="s">
        <v>1</v>
      </c>
      <c r="Q6" s="20"/>
      <c r="S6" s="20">
        <v>30740</v>
      </c>
    </row>
    <row r="7" spans="1:20">
      <c r="A7" s="12" t="s">
        <v>88</v>
      </c>
      <c r="B7" s="13"/>
      <c r="C7" s="13"/>
      <c r="D7" s="11"/>
      <c r="E7" s="10">
        <v>781.71</v>
      </c>
      <c r="G7" s="27"/>
      <c r="Q7" s="20"/>
      <c r="S7" s="20">
        <v>26869</v>
      </c>
    </row>
    <row r="8" spans="1:20">
      <c r="A8" s="12" t="s">
        <v>5</v>
      </c>
      <c r="B8" s="13"/>
      <c r="C8" s="13"/>
      <c r="D8" s="11"/>
      <c r="E8" s="23">
        <v>15204.75</v>
      </c>
      <c r="G8" s="27"/>
      <c r="Q8" s="20"/>
      <c r="S8" s="20">
        <v>59644</v>
      </c>
    </row>
    <row r="9" spans="1:20">
      <c r="A9" s="12" t="s">
        <v>6</v>
      </c>
      <c r="B9" s="13"/>
      <c r="C9" s="13"/>
      <c r="D9" s="11"/>
      <c r="E9" s="23"/>
      <c r="G9" s="27"/>
      <c r="Q9" s="20"/>
      <c r="S9" s="20">
        <v>73809</v>
      </c>
    </row>
    <row r="10" spans="1:20">
      <c r="A10" s="12" t="s">
        <v>10</v>
      </c>
      <c r="B10" s="13"/>
      <c r="C10" s="13"/>
      <c r="D10" s="11"/>
      <c r="E10" s="10">
        <v>47.39</v>
      </c>
      <c r="G10" s="27" t="s">
        <v>12</v>
      </c>
      <c r="H10" s="27" t="s">
        <v>13</v>
      </c>
      <c r="Q10" s="20"/>
      <c r="S10" s="20">
        <v>127896</v>
      </c>
    </row>
    <row r="11" spans="1:20">
      <c r="A11" s="12" t="s">
        <v>8</v>
      </c>
      <c r="B11" s="13"/>
      <c r="C11" s="13"/>
      <c r="D11" s="11"/>
      <c r="E11" s="10">
        <v>3961.44</v>
      </c>
      <c r="Q11" s="20"/>
      <c r="S11" s="20">
        <v>63424</v>
      </c>
    </row>
    <row r="12" spans="1:20" ht="12.75">
      <c r="A12" s="12" t="s">
        <v>11</v>
      </c>
      <c r="B12" s="13"/>
      <c r="C12" s="13"/>
      <c r="D12" s="11"/>
      <c r="E12" s="23">
        <v>3800</v>
      </c>
      <c r="F12" s="33"/>
      <c r="I12" s="17"/>
      <c r="Q12" s="20"/>
      <c r="S12" s="20">
        <v>59789</v>
      </c>
    </row>
    <row r="13" spans="1:20" ht="12.75">
      <c r="A13" s="15" t="s">
        <v>4</v>
      </c>
      <c r="B13" s="13"/>
      <c r="C13" s="13"/>
      <c r="D13" s="11"/>
      <c r="E13" s="10">
        <v>2815.84</v>
      </c>
      <c r="F13" s="41"/>
      <c r="G13" s="17" t="s">
        <v>94</v>
      </c>
      <c r="H13" s="37"/>
      <c r="I13" s="37" t="s">
        <v>95</v>
      </c>
      <c r="J13" s="37"/>
      <c r="Q13" s="20"/>
      <c r="S13" s="20">
        <v>23746</v>
      </c>
    </row>
    <row r="14" spans="1:20" s="47" customFormat="1" ht="12.75">
      <c r="A14" s="15" t="s">
        <v>4</v>
      </c>
      <c r="B14" s="10"/>
      <c r="C14" s="32">
        <v>3105.29</v>
      </c>
      <c r="D14" s="10"/>
      <c r="E14" s="10"/>
      <c r="F14" s="41" t="s">
        <v>52</v>
      </c>
      <c r="G14" s="53" t="s">
        <v>86</v>
      </c>
      <c r="H14" s="54">
        <v>3105.29</v>
      </c>
      <c r="I14" s="45" t="s">
        <v>22</v>
      </c>
      <c r="Q14" s="61">
        <f>SUM(Q4:Q13)</f>
        <v>20021</v>
      </c>
      <c r="R14" s="62">
        <f>Q14/340.75</f>
        <v>58.755685986793836</v>
      </c>
      <c r="S14" s="61">
        <f>SUM(S4:S13)</f>
        <v>939478</v>
      </c>
      <c r="T14" s="62">
        <f>S14/340.75</f>
        <v>2757.0887747615552</v>
      </c>
    </row>
    <row r="15" spans="1:20" s="47" customFormat="1" ht="12.75">
      <c r="A15" s="15" t="s">
        <v>4</v>
      </c>
      <c r="B15" s="10"/>
      <c r="C15" s="32">
        <v>2110.17</v>
      </c>
      <c r="D15" s="10"/>
      <c r="E15" s="10"/>
      <c r="F15" s="41" t="s">
        <v>52</v>
      </c>
      <c r="G15" s="53" t="s">
        <v>87</v>
      </c>
      <c r="H15" s="54">
        <v>2110.17</v>
      </c>
      <c r="I15" s="45" t="s">
        <v>22</v>
      </c>
      <c r="Q15" s="3"/>
      <c r="R15" s="3"/>
      <c r="S15" s="3"/>
      <c r="T15" s="3"/>
    </row>
    <row r="16" spans="1:20" s="47" customFormat="1" ht="12.75">
      <c r="A16" s="46"/>
      <c r="B16" s="10"/>
      <c r="C16" s="32"/>
      <c r="D16" s="10"/>
      <c r="E16" s="63"/>
      <c r="F16" s="42" t="s">
        <v>53</v>
      </c>
      <c r="G16" s="37"/>
      <c r="H16" s="37"/>
      <c r="I16" s="43"/>
      <c r="Q16" s="3"/>
      <c r="R16" s="3"/>
      <c r="S16" s="3"/>
      <c r="T16" s="14">
        <f>R14+T14</f>
        <v>2815.8444607483489</v>
      </c>
    </row>
    <row r="17" spans="1:20" s="47" customFormat="1" ht="12.75">
      <c r="A17" s="46"/>
      <c r="B17" s="10"/>
      <c r="C17" s="32"/>
      <c r="D17" s="10"/>
      <c r="E17" s="63">
        <v>9873</v>
      </c>
      <c r="F17" s="42" t="s">
        <v>54</v>
      </c>
      <c r="G17" s="37"/>
      <c r="H17" s="37"/>
      <c r="I17" s="43"/>
    </row>
    <row r="18" spans="1:20" s="47" customFormat="1" ht="12.75">
      <c r="A18" s="46"/>
      <c r="B18" s="10"/>
      <c r="C18" s="32"/>
      <c r="D18" s="10"/>
      <c r="E18" s="63">
        <v>1643.73</v>
      </c>
      <c r="F18" s="42" t="s">
        <v>55</v>
      </c>
      <c r="G18" s="37"/>
      <c r="H18" s="37"/>
      <c r="I18" s="43"/>
      <c r="Q18" s="61"/>
      <c r="R18" s="62"/>
      <c r="S18" s="61"/>
      <c r="T18" s="62"/>
    </row>
    <row r="19" spans="1:20" ht="12.75">
      <c r="A19" s="12"/>
      <c r="B19" s="13"/>
      <c r="C19" s="13"/>
      <c r="D19" s="39"/>
      <c r="E19" s="63">
        <v>19.809999999999999</v>
      </c>
      <c r="F19" s="56" t="s">
        <v>40</v>
      </c>
      <c r="G19" s="16"/>
    </row>
    <row r="20" spans="1:20" ht="12.75">
      <c r="A20" s="12"/>
      <c r="B20" s="13"/>
      <c r="C20" s="13"/>
      <c r="D20" s="39"/>
      <c r="E20" s="63">
        <v>534.12</v>
      </c>
      <c r="F20" s="56" t="s">
        <v>39</v>
      </c>
      <c r="G20" s="16"/>
      <c r="T20" s="14"/>
    </row>
    <row r="21" spans="1:20" ht="12.75">
      <c r="A21" s="12"/>
      <c r="B21" s="13"/>
      <c r="C21" s="13"/>
      <c r="D21" s="39"/>
      <c r="E21" s="63">
        <v>92.28</v>
      </c>
      <c r="F21" s="43" t="s">
        <v>56</v>
      </c>
      <c r="G21" s="16"/>
    </row>
    <row r="22" spans="1:20" ht="12.75">
      <c r="A22" s="12"/>
      <c r="B22" s="13"/>
      <c r="C22" s="13"/>
      <c r="D22" s="39"/>
      <c r="E22" s="63">
        <v>61.52</v>
      </c>
      <c r="F22" s="43" t="s">
        <v>57</v>
      </c>
      <c r="G22" s="16"/>
    </row>
    <row r="23" spans="1:20" ht="12.75">
      <c r="A23" s="12"/>
      <c r="B23" s="13"/>
      <c r="C23" s="13"/>
      <c r="D23" s="39"/>
      <c r="E23" s="63">
        <v>23.27</v>
      </c>
      <c r="F23" s="43" t="s">
        <v>58</v>
      </c>
      <c r="G23" s="16"/>
    </row>
    <row r="24" spans="1:20" ht="12.75">
      <c r="A24" s="12"/>
      <c r="B24" s="13"/>
      <c r="C24" s="13"/>
      <c r="D24" s="39"/>
      <c r="E24" s="63">
        <v>33.33</v>
      </c>
      <c r="F24" s="43" t="s">
        <v>96</v>
      </c>
      <c r="G24" s="16"/>
    </row>
    <row r="25" spans="1:20" ht="12.75">
      <c r="A25" s="12"/>
      <c r="B25" s="13"/>
      <c r="C25" s="13"/>
      <c r="D25" s="39"/>
      <c r="E25" s="63">
        <v>40</v>
      </c>
      <c r="F25" s="43" t="s">
        <v>97</v>
      </c>
      <c r="G25" s="16"/>
    </row>
    <row r="26" spans="1:20" ht="12.75">
      <c r="A26" s="12"/>
      <c r="B26" s="13"/>
      <c r="C26" s="13"/>
      <c r="D26" s="39"/>
      <c r="E26" s="63">
        <v>67.67</v>
      </c>
      <c r="F26" s="43" t="s">
        <v>59</v>
      </c>
      <c r="G26" s="16"/>
    </row>
    <row r="27" spans="1:20" ht="12.75">
      <c r="A27" s="12"/>
      <c r="B27" s="13"/>
      <c r="C27" s="13"/>
      <c r="D27" s="39"/>
      <c r="E27" s="63">
        <v>391.98</v>
      </c>
      <c r="F27" s="43" t="s">
        <v>60</v>
      </c>
      <c r="G27" s="16"/>
    </row>
    <row r="28" spans="1:20" ht="12.75">
      <c r="A28" s="12"/>
      <c r="B28" s="13"/>
      <c r="C28" s="13"/>
      <c r="D28" s="39"/>
      <c r="E28" s="63">
        <v>24.62</v>
      </c>
      <c r="F28" s="34" t="s">
        <v>61</v>
      </c>
      <c r="G28" s="16"/>
    </row>
    <row r="29" spans="1:20" ht="12.75">
      <c r="A29" s="12"/>
      <c r="B29" s="13"/>
      <c r="C29" s="13"/>
      <c r="D29" s="39"/>
      <c r="E29" s="63">
        <v>16.41</v>
      </c>
      <c r="F29" s="43" t="s">
        <v>62</v>
      </c>
      <c r="G29" s="16"/>
    </row>
    <row r="30" spans="1:20" ht="12.75">
      <c r="A30" s="12"/>
      <c r="B30" s="13"/>
      <c r="C30" s="13"/>
      <c r="D30" s="39"/>
      <c r="E30" s="63">
        <v>9.14</v>
      </c>
      <c r="F30" s="34" t="s">
        <v>63</v>
      </c>
      <c r="G30" s="16"/>
    </row>
    <row r="31" spans="1:20" ht="12.75">
      <c r="A31" s="12"/>
      <c r="B31" s="13"/>
      <c r="C31" s="13"/>
      <c r="D31" s="39"/>
      <c r="E31" s="63">
        <v>6.09</v>
      </c>
      <c r="F31" s="34" t="s">
        <v>64</v>
      </c>
      <c r="G31" s="16"/>
    </row>
    <row r="32" spans="1:20" ht="12.75">
      <c r="A32" s="12"/>
      <c r="B32" s="13"/>
      <c r="C32" s="13"/>
      <c r="D32" s="39"/>
      <c r="E32" s="63"/>
      <c r="F32" s="43" t="s">
        <v>65</v>
      </c>
      <c r="G32" s="16"/>
    </row>
    <row r="33" spans="1:7" ht="12.75">
      <c r="A33" s="12"/>
      <c r="B33" s="13"/>
      <c r="C33" s="13"/>
      <c r="D33" s="39"/>
      <c r="E33" s="63"/>
      <c r="F33" s="43" t="s">
        <v>66</v>
      </c>
      <c r="G33" s="16"/>
    </row>
    <row r="34" spans="1:7" ht="12.75">
      <c r="A34" s="12"/>
      <c r="B34" s="13"/>
      <c r="C34" s="13"/>
      <c r="D34" s="39"/>
      <c r="E34" s="63">
        <v>106.6</v>
      </c>
      <c r="F34" s="43" t="s">
        <v>67</v>
      </c>
      <c r="G34" s="16"/>
    </row>
    <row r="35" spans="1:7" ht="12.75">
      <c r="A35" s="12"/>
      <c r="B35" s="13"/>
      <c r="C35" s="13"/>
      <c r="D35" s="39"/>
      <c r="E35" s="63">
        <v>296.73</v>
      </c>
      <c r="F35" s="34" t="s">
        <v>41</v>
      </c>
      <c r="G35" s="16"/>
    </row>
    <row r="36" spans="1:7" ht="12.75">
      <c r="A36" s="12"/>
      <c r="B36" s="13"/>
      <c r="C36" s="13"/>
      <c r="D36" s="39"/>
      <c r="E36" s="63">
        <v>527.69000000000005</v>
      </c>
      <c r="F36" s="34" t="s">
        <v>42</v>
      </c>
      <c r="G36" s="16"/>
    </row>
    <row r="37" spans="1:7" ht="12.75">
      <c r="A37" s="12"/>
      <c r="B37" s="13"/>
      <c r="C37" s="13"/>
      <c r="D37" s="39"/>
      <c r="E37" s="63">
        <v>78.739999999999995</v>
      </c>
      <c r="F37" s="34" t="s">
        <v>68</v>
      </c>
      <c r="G37" s="16"/>
    </row>
    <row r="38" spans="1:7" ht="12.75">
      <c r="A38" s="12"/>
      <c r="B38" s="13"/>
      <c r="C38" s="13"/>
      <c r="D38" s="39"/>
      <c r="E38" s="63">
        <v>36.71</v>
      </c>
      <c r="F38" s="34" t="s">
        <v>69</v>
      </c>
      <c r="G38" s="16"/>
    </row>
    <row r="39" spans="1:7" ht="12.75">
      <c r="A39" s="12"/>
      <c r="B39" s="13"/>
      <c r="C39" s="13"/>
      <c r="D39" s="39"/>
      <c r="E39" s="63">
        <v>339.22</v>
      </c>
      <c r="F39" s="34" t="s">
        <v>43</v>
      </c>
      <c r="G39" s="16"/>
    </row>
    <row r="40" spans="1:7" ht="12.75">
      <c r="A40" s="12"/>
      <c r="B40" s="13"/>
      <c r="C40" s="13"/>
      <c r="D40" s="39"/>
      <c r="E40" s="63">
        <v>533.26</v>
      </c>
      <c r="F40" s="56" t="s">
        <v>44</v>
      </c>
      <c r="G40" s="16"/>
    </row>
    <row r="41" spans="1:7" ht="12.75">
      <c r="A41" s="12"/>
      <c r="B41" s="13"/>
      <c r="C41" s="13"/>
      <c r="D41" s="39"/>
      <c r="E41" s="63">
        <f>E36</f>
        <v>527.69000000000005</v>
      </c>
      <c r="F41" s="56" t="s">
        <v>45</v>
      </c>
      <c r="G41" s="16"/>
    </row>
    <row r="42" spans="1:7" ht="12.75">
      <c r="A42" s="12"/>
      <c r="B42" s="13"/>
      <c r="C42" s="13"/>
      <c r="D42" s="39"/>
      <c r="E42" s="63">
        <f>E37</f>
        <v>78.739999999999995</v>
      </c>
      <c r="F42" s="34" t="s">
        <v>78</v>
      </c>
      <c r="G42" s="16"/>
    </row>
    <row r="43" spans="1:7" ht="12.75">
      <c r="A43" s="12"/>
      <c r="B43" s="13"/>
      <c r="C43" s="13"/>
      <c r="D43" s="39"/>
      <c r="E43" s="63">
        <f>E38</f>
        <v>36.71</v>
      </c>
      <c r="F43" s="56" t="s">
        <v>70</v>
      </c>
      <c r="G43" s="16"/>
    </row>
    <row r="44" spans="1:7" ht="12.75">
      <c r="A44" s="12"/>
      <c r="B44" s="13"/>
      <c r="C44" s="13"/>
      <c r="D44" s="39"/>
      <c r="E44" s="63">
        <f>E39</f>
        <v>339.22</v>
      </c>
      <c r="F44" s="57" t="s">
        <v>46</v>
      </c>
      <c r="G44" s="16"/>
    </row>
    <row r="45" spans="1:7" ht="12.75">
      <c r="A45" s="12"/>
      <c r="B45" s="13"/>
      <c r="C45" s="13"/>
      <c r="D45" s="39"/>
      <c r="E45" s="63">
        <v>105.09</v>
      </c>
      <c r="F45" s="38" t="s">
        <v>50</v>
      </c>
      <c r="G45" s="16"/>
    </row>
    <row r="46" spans="1:7" ht="12.75">
      <c r="A46" s="12"/>
      <c r="B46" s="13"/>
      <c r="C46" s="13"/>
      <c r="D46" s="39"/>
      <c r="E46" s="63">
        <v>166.4</v>
      </c>
      <c r="F46" s="58" t="s">
        <v>47</v>
      </c>
      <c r="G46" s="16"/>
    </row>
    <row r="47" spans="1:7" ht="12.75">
      <c r="A47" s="12"/>
      <c r="B47" s="13"/>
      <c r="C47" s="13"/>
      <c r="D47" s="39"/>
      <c r="E47" s="63">
        <v>166.69</v>
      </c>
      <c r="F47" s="34" t="s">
        <v>51</v>
      </c>
      <c r="G47" s="16"/>
    </row>
    <row r="48" spans="1:7" ht="12.75">
      <c r="A48" s="12"/>
      <c r="B48" s="13"/>
      <c r="C48" s="13"/>
      <c r="D48" s="39"/>
      <c r="E48" s="63">
        <f>E47</f>
        <v>166.69</v>
      </c>
      <c r="F48" s="56" t="s">
        <v>48</v>
      </c>
      <c r="G48" s="16"/>
    </row>
    <row r="49" spans="1:10" ht="12.75">
      <c r="A49" s="12"/>
      <c r="B49" s="13"/>
      <c r="C49" s="13"/>
      <c r="D49" s="39"/>
      <c r="E49" s="63">
        <v>403.92</v>
      </c>
      <c r="F49" s="43" t="s">
        <v>71</v>
      </c>
      <c r="G49" s="16"/>
    </row>
    <row r="50" spans="1:10" ht="12.75">
      <c r="A50" s="12"/>
      <c r="B50" s="13"/>
      <c r="C50" s="13"/>
      <c r="D50" s="39"/>
      <c r="E50" s="63">
        <v>403.92</v>
      </c>
      <c r="F50" s="59" t="s">
        <v>72</v>
      </c>
      <c r="G50" s="16"/>
    </row>
    <row r="51" spans="1:10" ht="12.75">
      <c r="A51" s="12"/>
      <c r="B51" s="13"/>
      <c r="C51" s="13"/>
      <c r="D51" s="39"/>
      <c r="E51" s="64"/>
      <c r="F51" s="34" t="s">
        <v>73</v>
      </c>
      <c r="G51" s="16"/>
    </row>
    <row r="52" spans="1:10" ht="12.75">
      <c r="A52" s="12"/>
      <c r="B52" s="13"/>
      <c r="C52" s="13"/>
      <c r="D52" s="39"/>
      <c r="E52" s="64"/>
      <c r="F52" s="56" t="s">
        <v>74</v>
      </c>
      <c r="G52" s="16"/>
    </row>
    <row r="53" spans="1:10" ht="12.75">
      <c r="A53" s="12"/>
      <c r="B53" s="13"/>
      <c r="C53" s="13"/>
      <c r="D53" s="39"/>
      <c r="E53" s="63">
        <v>288.88</v>
      </c>
      <c r="F53" s="34" t="s">
        <v>75</v>
      </c>
      <c r="G53" s="16"/>
    </row>
    <row r="54" spans="1:10" ht="12.75">
      <c r="A54" s="12"/>
      <c r="B54" s="13"/>
      <c r="C54" s="13"/>
      <c r="D54" s="39"/>
      <c r="E54" s="68"/>
      <c r="F54" s="34" t="s">
        <v>76</v>
      </c>
      <c r="G54" s="16"/>
    </row>
    <row r="55" spans="1:10" ht="12.75">
      <c r="A55" s="12"/>
      <c r="B55" s="13"/>
      <c r="C55" s="13"/>
      <c r="D55" s="39"/>
      <c r="E55" s="32"/>
      <c r="F55" s="34" t="s">
        <v>77</v>
      </c>
      <c r="G55" s="16"/>
    </row>
    <row r="56" spans="1:10" ht="12.75">
      <c r="A56" s="12"/>
      <c r="B56" s="13"/>
      <c r="C56" s="13"/>
      <c r="D56" s="39"/>
      <c r="E56" s="65"/>
      <c r="F56" s="44" t="s">
        <v>93</v>
      </c>
      <c r="G56" s="16"/>
    </row>
    <row r="57" spans="1:10">
      <c r="A57" s="8" t="s">
        <v>7</v>
      </c>
      <c r="B57" s="10">
        <f>B4-B6</f>
        <v>0</v>
      </c>
      <c r="C57" s="9">
        <f>C4-C6+C14+C15</f>
        <v>2630.9300000000012</v>
      </c>
      <c r="G57" s="16"/>
    </row>
    <row r="58" spans="1:10" ht="12.75">
      <c r="G58" s="16"/>
      <c r="I58" s="34"/>
      <c r="J58" s="36"/>
    </row>
    <row r="59" spans="1:10">
      <c r="G59" s="16"/>
    </row>
    <row r="60" spans="1:10">
      <c r="A60" s="21" t="s">
        <v>37</v>
      </c>
      <c r="B60" s="28"/>
      <c r="D60" s="19"/>
      <c r="G60" s="16"/>
    </row>
    <row r="61" spans="1:10">
      <c r="A61" s="12" t="s">
        <v>15</v>
      </c>
      <c r="B61" s="10" t="s">
        <v>36</v>
      </c>
      <c r="D61" s="19"/>
    </row>
    <row r="62" spans="1:10">
      <c r="A62" s="18"/>
      <c r="B62" s="19"/>
      <c r="C62" s="19"/>
      <c r="D62" s="19"/>
    </row>
    <row r="63" spans="1:10" ht="15.75">
      <c r="A63" s="74" t="s">
        <v>32</v>
      </c>
      <c r="B63" s="74"/>
      <c r="C63" s="74"/>
      <c r="E63" s="3" t="s">
        <v>30</v>
      </c>
      <c r="J63" s="36"/>
    </row>
    <row r="64" spans="1:10" ht="12.75">
      <c r="B64" s="48" t="s">
        <v>0</v>
      </c>
      <c r="C64" s="49" t="s">
        <v>1</v>
      </c>
      <c r="J64" s="36"/>
    </row>
    <row r="65" spans="1:15" ht="12.75">
      <c r="A65" s="12" t="s">
        <v>89</v>
      </c>
      <c r="B65" s="9">
        <v>21298.79</v>
      </c>
      <c r="C65" s="32">
        <f>C57</f>
        <v>2630.9300000000012</v>
      </c>
      <c r="E65" s="14"/>
      <c r="G65" s="14"/>
      <c r="J65" s="36"/>
      <c r="O65" s="14"/>
    </row>
    <row r="66" spans="1:15" ht="12.75">
      <c r="A66" s="12" t="s">
        <v>90</v>
      </c>
      <c r="B66" s="9"/>
      <c r="C66" s="69"/>
      <c r="E66" s="14"/>
      <c r="G66" s="14"/>
      <c r="J66" s="36"/>
      <c r="O66" s="14"/>
    </row>
    <row r="67" spans="1:15" ht="12.75">
      <c r="A67" s="12" t="s">
        <v>23</v>
      </c>
      <c r="B67" s="9"/>
      <c r="C67" s="69"/>
      <c r="E67" s="14"/>
      <c r="G67" s="14"/>
      <c r="J67" s="36"/>
      <c r="O67" s="14"/>
    </row>
    <row r="68" spans="1:15" ht="12.75">
      <c r="A68" s="12" t="s">
        <v>85</v>
      </c>
      <c r="B68" s="9"/>
      <c r="C68" s="32">
        <v>73.37</v>
      </c>
      <c r="E68" s="14"/>
      <c r="F68" s="14"/>
      <c r="G68" s="14"/>
      <c r="J68" s="36"/>
      <c r="O68" s="14"/>
    </row>
    <row r="69" spans="1:15" ht="12.75">
      <c r="A69" s="12" t="s">
        <v>84</v>
      </c>
      <c r="B69" s="9"/>
      <c r="C69" s="32">
        <v>100</v>
      </c>
      <c r="E69" s="14"/>
      <c r="G69" s="14"/>
      <c r="J69" s="36"/>
      <c r="O69" s="14"/>
    </row>
    <row r="70" spans="1:15" ht="12.75">
      <c r="A70" s="12" t="s">
        <v>83</v>
      </c>
      <c r="B70" s="9"/>
      <c r="C70" s="10">
        <v>440.21</v>
      </c>
      <c r="G70" s="14"/>
      <c r="J70" s="36"/>
      <c r="O70" s="14"/>
    </row>
    <row r="71" spans="1:15" ht="12.75">
      <c r="E71" s="14"/>
      <c r="J71" s="36"/>
    </row>
    <row r="72" spans="1:15" ht="12.75">
      <c r="J72" s="36"/>
    </row>
    <row r="73" spans="1:15" ht="15.75">
      <c r="A73" s="73" t="s">
        <v>26</v>
      </c>
      <c r="B73" s="73"/>
      <c r="C73" s="73"/>
      <c r="F73" s="20"/>
      <c r="G73" s="17"/>
      <c r="J73" s="36"/>
      <c r="K73" s="36"/>
      <c r="L73" s="50"/>
    </row>
    <row r="74" spans="1:15" ht="12.75">
      <c r="A74" s="12" t="s">
        <v>24</v>
      </c>
      <c r="B74" s="9">
        <f>B65+B75</f>
        <v>21732.99</v>
      </c>
      <c r="C74" s="29">
        <f>C65+C75</f>
        <v>3065.130000000001</v>
      </c>
      <c r="D74" s="3" t="s">
        <v>38</v>
      </c>
      <c r="G74" s="20"/>
      <c r="J74" s="36"/>
      <c r="K74" s="36"/>
      <c r="L74" s="36"/>
    </row>
    <row r="75" spans="1:15" ht="12.75">
      <c r="A75" s="12" t="s">
        <v>81</v>
      </c>
      <c r="B75" s="9">
        <v>434.2</v>
      </c>
      <c r="C75" s="9">
        <v>434.2</v>
      </c>
      <c r="G75" s="20"/>
      <c r="J75" s="36"/>
      <c r="K75" s="36"/>
      <c r="L75" s="36"/>
    </row>
    <row r="76" spans="1:15" ht="12.75">
      <c r="A76" s="21" t="s">
        <v>79</v>
      </c>
      <c r="B76" s="9"/>
      <c r="C76" s="9"/>
      <c r="J76" s="36"/>
      <c r="K76" s="36"/>
      <c r="L76" s="36"/>
    </row>
    <row r="77" spans="1:15" ht="12.75">
      <c r="A77" s="12" t="s">
        <v>31</v>
      </c>
      <c r="B77" s="9">
        <v>513.58000000000004</v>
      </c>
      <c r="C77" s="29">
        <v>613.58000000000004</v>
      </c>
      <c r="D77" s="3" t="s">
        <v>98</v>
      </c>
      <c r="G77" s="20"/>
      <c r="J77" s="36"/>
      <c r="K77" s="36"/>
      <c r="L77" s="36"/>
    </row>
    <row r="78" spans="1:15" ht="12.75">
      <c r="A78" s="12" t="s">
        <v>25</v>
      </c>
      <c r="B78" s="9">
        <v>21219.42</v>
      </c>
      <c r="C78" s="29">
        <f>C74-C77</f>
        <v>2451.5500000000011</v>
      </c>
      <c r="F78" s="14"/>
      <c r="G78" s="20"/>
      <c r="H78" s="14"/>
      <c r="J78" s="36"/>
      <c r="K78" s="36"/>
      <c r="L78" s="36"/>
    </row>
    <row r="79" spans="1:15" ht="12.75">
      <c r="A79" s="12" t="s">
        <v>27</v>
      </c>
      <c r="B79" s="9">
        <v>3427.46</v>
      </c>
      <c r="C79" s="29">
        <v>0</v>
      </c>
      <c r="F79" s="71" t="s">
        <v>100</v>
      </c>
      <c r="G79" s="20"/>
      <c r="J79" s="36"/>
      <c r="K79" s="36"/>
      <c r="L79" s="36"/>
    </row>
    <row r="80" spans="1:15" ht="12.75">
      <c r="A80" s="12" t="s">
        <v>28</v>
      </c>
      <c r="B80" s="22">
        <v>132.06</v>
      </c>
      <c r="C80" s="22">
        <v>132.06</v>
      </c>
      <c r="D80" s="3" t="s">
        <v>35</v>
      </c>
      <c r="F80" s="3">
        <v>3096</v>
      </c>
      <c r="G80" s="20"/>
      <c r="H80" s="17">
        <v>0</v>
      </c>
      <c r="J80" s="36"/>
      <c r="K80" s="36"/>
      <c r="L80" s="36"/>
    </row>
    <row r="81" spans="1:12" ht="12.75">
      <c r="A81" s="12" t="s">
        <v>84</v>
      </c>
      <c r="B81" s="9"/>
      <c r="C81" s="9"/>
      <c r="D81" s="70" t="s">
        <v>101</v>
      </c>
      <c r="G81" s="20"/>
      <c r="H81" s="17"/>
      <c r="J81" s="36"/>
      <c r="K81" s="36"/>
      <c r="L81" s="36"/>
    </row>
    <row r="82" spans="1:12" ht="12.75">
      <c r="A82" s="12" t="s">
        <v>83</v>
      </c>
      <c r="B82" s="9"/>
      <c r="C82" s="9"/>
      <c r="D82" s="70" t="s">
        <v>101</v>
      </c>
      <c r="G82" s="20"/>
      <c r="H82" s="17"/>
      <c r="J82" s="36"/>
      <c r="K82" s="36"/>
      <c r="L82" s="36"/>
    </row>
    <row r="83" spans="1:12" ht="13.5" customHeight="1">
      <c r="A83" s="12" t="s">
        <v>91</v>
      </c>
      <c r="B83" s="9"/>
      <c r="C83" s="9"/>
      <c r="D83" s="70" t="s">
        <v>101</v>
      </c>
      <c r="G83" s="20"/>
      <c r="H83" s="17"/>
      <c r="J83" s="36"/>
      <c r="K83" s="36"/>
      <c r="L83" s="36"/>
    </row>
    <row r="84" spans="1:12" ht="13.5" customHeight="1">
      <c r="A84" s="21" t="s">
        <v>82</v>
      </c>
      <c r="B84" s="9"/>
      <c r="C84" s="29"/>
      <c r="D84" s="70"/>
      <c r="G84" s="20"/>
      <c r="H84" s="17"/>
      <c r="J84" s="36"/>
      <c r="K84" s="36"/>
      <c r="L84" s="36"/>
    </row>
    <row r="85" spans="1:12" ht="13.5" customHeight="1">
      <c r="A85" s="12" t="s">
        <v>34</v>
      </c>
      <c r="B85" s="22">
        <v>3309.87</v>
      </c>
      <c r="C85" s="32">
        <f>C79-C80</f>
        <v>-132.06</v>
      </c>
      <c r="D85" s="70"/>
      <c r="G85" s="20"/>
      <c r="H85" s="17"/>
      <c r="J85" s="36"/>
      <c r="K85" s="36"/>
      <c r="L85" s="36"/>
    </row>
    <row r="86" spans="1:12" ht="13.5" customHeight="1">
      <c r="A86" s="12" t="s">
        <v>90</v>
      </c>
      <c r="B86" s="22"/>
      <c r="C86" s="69"/>
      <c r="D86" s="70"/>
      <c r="G86" s="20"/>
      <c r="H86" s="17"/>
      <c r="J86" s="70"/>
      <c r="K86" s="70"/>
      <c r="L86" s="70"/>
    </row>
    <row r="87" spans="1:12" ht="13.5" customHeight="1">
      <c r="A87" s="12" t="s">
        <v>21</v>
      </c>
      <c r="B87" s="60">
        <v>731.35</v>
      </c>
      <c r="C87" s="31">
        <v>420.98</v>
      </c>
      <c r="D87" s="70"/>
      <c r="G87" s="20"/>
      <c r="H87" s="17"/>
      <c r="J87" s="36"/>
      <c r="K87" s="36"/>
      <c r="L87" s="36"/>
    </row>
    <row r="88" spans="1:12" ht="12.75">
      <c r="A88" s="21" t="s">
        <v>29</v>
      </c>
      <c r="B88" s="22">
        <v>2578.52</v>
      </c>
      <c r="C88" s="31">
        <f>C85-C87</f>
        <v>-553.04</v>
      </c>
      <c r="D88" s="16" t="s">
        <v>99</v>
      </c>
      <c r="G88" s="17"/>
      <c r="J88" s="36"/>
      <c r="K88" s="36"/>
      <c r="L88" s="36"/>
    </row>
    <row r="89" spans="1:12" ht="12.75">
      <c r="A89" s="12" t="s">
        <v>92</v>
      </c>
      <c r="B89" s="60">
        <v>1820.43</v>
      </c>
      <c r="C89" s="55"/>
      <c r="G89" s="17"/>
      <c r="J89" s="36"/>
      <c r="K89" s="36"/>
      <c r="L89" s="36"/>
    </row>
    <row r="90" spans="1:12" ht="12.75">
      <c r="A90" s="24" t="s">
        <v>80</v>
      </c>
      <c r="B90" s="9">
        <v>4398.95</v>
      </c>
      <c r="C90" s="32">
        <f>C88</f>
        <v>-553.04</v>
      </c>
      <c r="E90" s="30">
        <f>C90-B90</f>
        <v>-4951.99</v>
      </c>
      <c r="J90" s="36"/>
      <c r="K90" s="36"/>
      <c r="L90" s="35"/>
    </row>
    <row r="91" spans="1:12" ht="12.75">
      <c r="E91" s="25"/>
      <c r="F91" s="26"/>
      <c r="J91" s="36"/>
      <c r="K91" s="36"/>
      <c r="L91" s="36"/>
    </row>
    <row r="92" spans="1:12" ht="12.75">
      <c r="J92" s="36"/>
      <c r="K92" s="35"/>
      <c r="L92" s="36"/>
    </row>
    <row r="93" spans="1:12" ht="12.75">
      <c r="A93" s="66"/>
      <c r="B93" s="66"/>
      <c r="C93" s="66"/>
      <c r="D93" s="66"/>
      <c r="E93" s="66"/>
      <c r="F93" s="66"/>
      <c r="G93" s="66"/>
      <c r="J93" s="36"/>
      <c r="K93" s="36"/>
      <c r="L93" s="36"/>
    </row>
    <row r="94" spans="1:12" ht="12.75">
      <c r="A94" s="66"/>
      <c r="B94" s="66"/>
      <c r="C94" s="66"/>
      <c r="D94" s="66"/>
      <c r="E94" s="66"/>
      <c r="F94" s="66"/>
      <c r="G94" s="66"/>
      <c r="J94" s="36"/>
      <c r="K94" s="36"/>
      <c r="L94" s="36"/>
    </row>
    <row r="95" spans="1:12" ht="12.75">
      <c r="A95" s="75" t="s">
        <v>16</v>
      </c>
      <c r="B95" s="75"/>
      <c r="C95" s="75"/>
      <c r="D95" s="40"/>
      <c r="E95" s="40"/>
      <c r="F95" s="36"/>
      <c r="G95" s="36"/>
      <c r="J95" s="36"/>
      <c r="K95" s="36"/>
      <c r="L95" s="36"/>
    </row>
    <row r="96" spans="1:12" ht="12.75">
      <c r="A96" s="77" t="s">
        <v>17</v>
      </c>
      <c r="B96" s="77"/>
      <c r="C96" s="77"/>
      <c r="D96" s="76" t="s">
        <v>19</v>
      </c>
      <c r="E96" s="76"/>
      <c r="F96" s="36"/>
      <c r="G96" s="36"/>
      <c r="J96" s="34"/>
      <c r="K96" s="36"/>
      <c r="L96" s="36"/>
    </row>
    <row r="97" spans="1:12" ht="12.75">
      <c r="A97" s="78" t="s">
        <v>18</v>
      </c>
      <c r="B97" s="78"/>
      <c r="C97" s="78"/>
      <c r="D97" s="78"/>
      <c r="E97" s="78"/>
      <c r="F97" s="36"/>
      <c r="G97" s="36"/>
      <c r="J97" s="36"/>
      <c r="K97" s="51"/>
      <c r="L97" s="52"/>
    </row>
    <row r="98" spans="1:12" ht="12.75">
      <c r="A98" s="79" t="s">
        <v>49</v>
      </c>
      <c r="B98" s="79"/>
      <c r="C98" s="79"/>
      <c r="D98" s="79"/>
      <c r="E98" s="79"/>
      <c r="F98" s="76" t="s">
        <v>20</v>
      </c>
      <c r="G98" s="76"/>
    </row>
    <row r="99" spans="1:12" ht="12.75">
      <c r="A99" s="67"/>
      <c r="B99" s="67"/>
      <c r="C99" s="67"/>
      <c r="D99" s="67"/>
      <c r="E99" s="67"/>
      <c r="F99" s="76"/>
      <c r="G99" s="76"/>
    </row>
    <row r="100" spans="1:12" ht="12.75">
      <c r="A100" s="67"/>
      <c r="B100" s="67"/>
      <c r="C100" s="67"/>
      <c r="D100" s="67"/>
      <c r="E100" s="67"/>
      <c r="F100" s="36"/>
      <c r="G100" s="36"/>
    </row>
    <row r="101" spans="1:12" ht="12.75">
      <c r="A101" s="67"/>
      <c r="B101" s="67"/>
      <c r="C101" s="67"/>
      <c r="D101" s="67"/>
      <c r="E101" s="67"/>
      <c r="F101" s="36"/>
      <c r="G101" s="36"/>
    </row>
  </sheetData>
  <mergeCells count="11">
    <mergeCell ref="B1:C1"/>
    <mergeCell ref="A73:C73"/>
    <mergeCell ref="A2:C2"/>
    <mergeCell ref="A95:C95"/>
    <mergeCell ref="F99:G99"/>
    <mergeCell ref="A96:C96"/>
    <mergeCell ref="D96:E96"/>
    <mergeCell ref="A63:C63"/>
    <mergeCell ref="A97:E97"/>
    <mergeCell ref="A98:E98"/>
    <mergeCell ref="F98:G9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1999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2024-03-09T20:17:50Z</dcterms:modified>
</cp:coreProperties>
</file>