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540" windowHeight="12240" tabRatio="895"/>
  </bookViews>
  <sheets>
    <sheet name="1998" sheetId="16" r:id="rId1"/>
  </sheets>
  <calcPr calcId="125725"/>
</workbook>
</file>

<file path=xl/calcChain.xml><?xml version="1.0" encoding="utf-8"?>
<calcChain xmlns="http://schemas.openxmlformats.org/spreadsheetml/2006/main">
  <c r="H85" i="16"/>
  <c r="I85"/>
  <c r="C93"/>
  <c r="C90"/>
  <c r="E43" l="1"/>
  <c r="E49" l="1"/>
  <c r="L8" l="1"/>
  <c r="M8" s="1"/>
  <c r="N8"/>
  <c r="O8" s="1"/>
  <c r="O9" l="1"/>
  <c r="C80"/>
  <c r="E45"/>
  <c r="E44"/>
  <c r="E42"/>
  <c r="E41"/>
  <c r="G76" l="1"/>
  <c r="C6" l="1"/>
  <c r="C57" s="1"/>
  <c r="B6"/>
  <c r="C65" l="1"/>
  <c r="C77" l="1"/>
  <c r="C81" s="1"/>
  <c r="E93" l="1"/>
</calcChain>
</file>

<file path=xl/sharedStrings.xml><?xml version="1.0" encoding="utf-8"?>
<sst xmlns="http://schemas.openxmlformats.org/spreadsheetml/2006/main" count="123" uniqueCount="106">
  <si>
    <t>χτες</t>
  </si>
  <si>
    <t>σημερα</t>
  </si>
  <si>
    <t>τζιρος</t>
  </si>
  <si>
    <t>εξοδα</t>
  </si>
  <si>
    <t>ταμεια</t>
  </si>
  <si>
    <t>μισθοί</t>
  </si>
  <si>
    <t>έξοδα τρίτων</t>
  </si>
  <si>
    <t>κέρδος</t>
  </si>
  <si>
    <t>έξοδα</t>
  </si>
  <si>
    <t>παγια</t>
  </si>
  <si>
    <t>παροχες3ωνΦοροιΤελη</t>
  </si>
  <si>
    <t>ενοικια</t>
  </si>
  <si>
    <t>τεληΕΛΤΑ κλπ</t>
  </si>
  <si>
    <t>προμηθεια τραπεζων</t>
  </si>
  <si>
    <t>περαίωση</t>
  </si>
  <si>
    <t>4.1] παρακράτηση = 20% . Από 2011 ΠΑΝΩ από 300 €</t>
  </si>
  <si>
    <t>5] αποσβέσεις = σταθερές ΜΕ αναφορά στο ποσοστό</t>
  </si>
  <si>
    <t>7.1] ταμεία = έως 2012 με βεβαίωση = από 1/1/13 καταχώρηση βάσει πληρωμών</t>
  </si>
  <si>
    <t>ΙΔΕ συνημμένο Νο 1</t>
  </si>
  <si>
    <t>ΙΔΕ συνημμένο Νο 2</t>
  </si>
  <si>
    <t>ιατρικά</t>
  </si>
  <si>
    <t>δηλωθεν εισόδημα</t>
  </si>
  <si>
    <t>εισόδημα φορολογητέο</t>
  </si>
  <si>
    <t>εκαθαριστικό  = 30/08/1999</t>
  </si>
  <si>
    <t>που ΕΊΝΑΙ από δικηγόρος ;;???</t>
  </si>
  <si>
    <t>φόρος κλίμακας</t>
  </si>
  <si>
    <t>μειώσεις φόρου</t>
  </si>
  <si>
    <t>φόρος κύριος</t>
  </si>
  <si>
    <t>στο εκκαθαριστικό</t>
  </si>
  <si>
    <t>μειώσεις από εισόδημα</t>
  </si>
  <si>
    <t>ΤΑΝ=89,36</t>
  </si>
  <si>
    <t xml:space="preserve">ε1 = </t>
  </si>
  <si>
    <t xml:space="preserve">ε3 = </t>
  </si>
  <si>
    <t>συμπληρωματικός φόρος</t>
  </si>
  <si>
    <t>Β26+Β37</t>
  </si>
  <si>
    <t>φορος &amp; συμπληρωματικός</t>
  </si>
  <si>
    <t>ωφέλειαΛογωΑποδειξεων</t>
  </si>
  <si>
    <t>ΝΑΙ</t>
  </si>
  <si>
    <t>βιβλια κατάσχεση</t>
  </si>
  <si>
    <r>
      <t xml:space="preserve">7.2] δεν έχει γίνει </t>
    </r>
    <r>
      <rPr>
        <b/>
        <u/>
        <sz val="10"/>
        <color rgb="FFFF0000"/>
        <rFont val="Arial"/>
        <family val="2"/>
        <charset val="161"/>
      </rPr>
      <t>ποτέ</t>
    </r>
    <r>
      <rPr>
        <b/>
        <sz val="10"/>
        <color rgb="FFFF0000"/>
        <rFont val="Arial"/>
        <family val="2"/>
        <charset val="161"/>
      </rPr>
      <t xml:space="preserve"> μέχρι και το 2012 καταγραφή ταμείων στα έξοδα</t>
    </r>
  </si>
  <si>
    <t>ΤΑΜΕΙΑ -283σ11ζ = πούλια (διπλοΠληρωμή ''κινητόν επίσημα'')  (ΧΩΡΙΣ τιμολόγιο αγοράς = έξοδο) , ΧΑΡΤΟΣΗΜΑΣΜΕΝΑ στο συμβόλαιο (1998-2003)</t>
  </si>
  <si>
    <t>ΤΑΜΕΙΑ -283σ11γ = πούλια (3.600)  (ΧΩΡΙΣ τιμολόγιο αγοράς = έξοδο) , αντί στο πορτοφόλι , ΧΑΡΤΟΣΗΜΑΣΜΕΝΑ στο συμβόλαιο (1998-2003)</t>
  </si>
  <si>
    <t>283τ2 = ΤΑΧΔΙΚ στο συμβόλαιο ως ΕΣΟΔΟ (1998-2018)</t>
  </si>
  <si>
    <t>283τ4 = ΤΑΧΔΙΚ στο αντίγραφο ως ΕΣΟΔΟ (1998-2019)</t>
  </si>
  <si>
    <t>ΤΑΜΕΙΑ -283σ11β = πούλια (υπερβάλλοντα ΤΑΧΔΙΚ)  (ΧΩΡΙΣ τιμολόγιο αγοράς = έξοδο) , αντί στο πορτοφόλι , ΧΑΡΤΟΣΗΜΑΣΜΕΝΑ στο συμβόλαιο (1998-2003)</t>
  </si>
  <si>
    <t>ΤΑΜΕΙΑ -283τ1 = ΤΑΧΔΙΚ (ΧΩΡΙΣ τιμολόγιο αγοράς = έξοδο) στο συμβόλαιο (1998 έως σήμερα)</t>
  </si>
  <si>
    <t>ΤΑΜΕΙΑ -283τ3 = ΤΑΧΔΙΚ (ΧΩΡΙΣ τιμολόγιο αγοράς = έξοδο) στο αντίγραφο (1998 έως σήμερα)</t>
  </si>
  <si>
    <t>ΤΑΜΕΙΑ-281ι1α = περί κ-18 = υπερΠληρωμή</t>
  </si>
  <si>
    <t>ΤΑΜΕΙΑ-281δ1 = κωδικός ''δίκη'' - *7* = κ-18  &amp; μηνιαία κατάσταση &amp; εθνική ανά συμβόλαιο</t>
  </si>
  <si>
    <t>ΤΑΜΕΙΑ-281ι1β = περί ΤΑΣ = υπερΠληρωμή</t>
  </si>
  <si>
    <t>281ξ3</t>
  </si>
  <si>
    <t>ΠΟΡΟΙ-281ι2 = περί κ-15-17 = υπερΠληρωμή</t>
  </si>
  <si>
    <t>ΠΟΡΟΙ-281ε1 = κωδικός ''δίκη'' - *7* = κ-15-17  &amp; μηνιαία κατάσταση &amp; εθνική ανά συμβόλαιο</t>
  </si>
  <si>
    <t>ΤΑΜΕΙΑ-281φ2 = διπλοπληρωμή ΤΑΣ -6% σε προσύμφωνα  του παππού {=281φ1*6/9</t>
  </si>
  <si>
    <t>ΤΑΜΕΙΑ-281ω3α1 = διπλοπληρωμή ΤΑΝ σε αναλογικές ΒΑΣΕΙ προσυμφώνου παππού &amp; εκτέλεση από ΑΓΑΠΕ</t>
  </si>
  <si>
    <t>ΤΑΜΕΙΑ-281ω3α2 = διπλοπληρωμή ΤΑΣ σε αναλογικές ΒΑΣΕΙ προσυμφώνου παππού &amp; εκτέλεση από ΑΓΑΠΕ</t>
  </si>
  <si>
    <t>ΤΑΜΕΙΑ-281υ1 = διπλοπληρωμή ΤΑΝ σε αγοραπωλησίες ΒΑΣΕΙ προσυμφώνου {= ΌΧΙ υπολογισμός αρραβώνα</t>
  </si>
  <si>
    <t>ΤΑΜΕΙΑ-281υ2 = διπλοπληρωμή ΤΑΣ σε αγοραπωλησίες  ΒΑΣΕΙ προσυμφώνου = ΌΧΙ υπολογισμός αρραβώνα (= 281θ1*6/9</t>
  </si>
  <si>
    <t>ΤΑΜΕΙΑ-283σ12β = πούλια (υπερβάλλοντα ΤΑΧΔΙΚ)  (ως έσοδο στο συμβόλαιο) , αντί στο πορτοφόλι , ΧΑΡΤΟΣΗΜΑΣΜΕΝΑ στο συμβόλαιο (1998-2003)</t>
  </si>
  <si>
    <t>ΤΑΜΕΙΑ-283σ12γ = πούλια (3.600)  (ως έσοδο στα συμβόλαια) , αντί στο πορτοφόλι , ΧΑΡΤΟΣΗΜΑΣΜΕΝΑ στο συμβόλαιο (1998-2003)</t>
  </si>
  <si>
    <t>ΤΑΜΕΙΑ-283σ12δ = πούλια (διπλοΠληρωμή ΤΑΝ - ΤΑΣ)  (ως έσοδο στα συμβόλαια) , αντί στο πορτοφόλι , &amp; κατάσταση μηνός &amp; ΧΑΡΤΟΣΗΜΑΣΜΕΝΑ στο συμβόλαιο (1998-2003)</t>
  </si>
  <si>
    <t>ΤΑΜΕΙΑ-283σ12ζ = πούλια (διπλοΠληρωμή ''κινητόν επίσημα'')  (ως έσοδο στα συμβόλαια) , ΧΑΡΤΟΣΗΜΑΣΜΕΝΑ στο συμβόλαιο (1998-2003)</t>
  </si>
  <si>
    <t>ΥΠΟΥΡΓΕΙΟ-287κ = μεταγραφή εις διπλούν</t>
  </si>
  <si>
    <t>ΤΑΜΕΙΑ-288β = κατασχέσεις</t>
  </si>
  <si>
    <t>ΥΠΟΥΡΓΕΙΟ-288θ2 = διπλοπληρωμή κ-15-17 για την μεταγραφή (χαμένες παλιές πληρωμές)</t>
  </si>
  <si>
    <t>κατάστααση = 1.380,41 /// σωστή σούμα = 1.794,68 /// στο συμβόλαιο = 646,27 /// έλεγχος ΤΑΝ = 1.420,70 /// ΒΑΣΕΙ zηλ = 1.545,57</t>
  </si>
  <si>
    <t>244β2 = στις αναλογικές , ο λογιστής (αντιγράφει από βιβλίο συμβολαίων &amp;) καταχωρεί + 2,93€ (= πάγιο παγίων) στα 8,80 (πάγιο αναλογικής ΠΟΥ ΕΊΝΑΙ 10,56)</t>
  </si>
  <si>
    <t>244β3 = στις πάγιες , ο λογιστής (αντιγράφει από βιβλίο συμβολαίων &amp;) καταχωρεί + 11,73€ αντί 8,80</t>
  </si>
  <si>
    <t>λάθος έσοδα</t>
  </si>
  <si>
    <t>ποσό πληρωμής ΣΥΝΟΛΙΚΟ</t>
  </si>
  <si>
    <t>εισπραχθεισα προκαταβολη προηγούμενου έτους</t>
  </si>
  <si>
    <t>ΤΑΜΕΙΑ-283τ(5-6) = ΤΑΝ(5%) -ΤΑΣ(6%) (ΧΩΡΙΣ τιμολόγιο αγοράς = έξοδο) στο αντίγραφο (1998 έως 2016/6ο) ………. προσμετρούνται στα βιβλία εξόδων = ΤΑΜΕΙΑ-283τ(5-6)</t>
  </si>
  <si>
    <t>283τ(5-6) = ΤΑΝ(5%) -ΤΑΣ(6%) στο αντίγραφο (ως ΕΣΟΔΟ) (1998-2016/6ο) …….. προσμετρούνται στα βιβλία εξόδων = 283τ(5-6)</t>
  </si>
  <si>
    <t>ΤΑΜΕΙΑ -283τ7 = χαρτόσημα στα Τ.Π.Υ. &amp; Α.Π.Υ (ΧΩΡΙΣ τιμολόγιο αγοράς = έξοδο) (1998-2019)</t>
  </si>
  <si>
    <t xml:space="preserve">283τ8 = χαρτόσημα (ως έσοδο) στα Τ.Π.Υ. &amp; Α.Π.Υ (1998-2019) </t>
  </si>
  <si>
    <t>ΤΑΜΕΙΑ-281φ1 = διπλοπληρωμή ΤΑΝ -9% σε προσύμφωνα  του παππού</t>
  </si>
  <si>
    <t>ΤΑΜΕΙΑ-283θ = αιτήσεις προς μεταγραφή στο αρχείο με χαρτόσημα</t>
  </si>
  <si>
    <t>244β1 = λάθος καταχώρηση βιβλία εσόδων λογιστή</t>
  </si>
  <si>
    <t>ΠΟΡΟΙ-281ρ3 = 1,3% πληρωμή στην Δ.Ο.Υ. (ως έξοδο</t>
  </si>
  <si>
    <t>ΠΟΡΟΙ-281ρ2 = 1,3% διπλοΠληρωμή &amp; στην Δ.Ο.Υ.</t>
  </si>
  <si>
    <t>ΤΑΜΕΙΑ -283σ11δ1 = πούλια (διπλοΠληρωμή ΤΑΝ - ΤΑΣ)  (ΧΩΡΙΣ τιμολόγιο αγοράς = έξοδο) , αντί στο πορτοφόλι , ΧΑΡΤΟΣΗΜΑΣΜΕΝΑ στο συμβόλαιο (1998-2003)</t>
  </si>
  <si>
    <t>283σ12δ2 = πούλια (διπλοΠληρωμή ΤΑΝ - ΤΑΣ)  (ως έσοδο στα συμβόλαια) , &amp; κατάσταση μηνός &amp; ΧΑΡΤΟΣΗΜΑΣΜΕΝΑ στο συμβόλαιο (1998-2003)</t>
  </si>
  <si>
    <t>έσοδα δικηγόρου</t>
  </si>
  <si>
    <t>???;;;??</t>
  </si>
  <si>
    <t>ΤΑΝ</t>
  </si>
  <si>
    <t>ΔΕΝ έχουν καταχωρηθεί ως ΕΣΟΔΟ</t>
  </si>
  <si>
    <t>ΤΑΣ</t>
  </si>
  <si>
    <t>283σ11δ2 = πούλια (διπλοΠληρωμή ΤΑΝ - ΤΑΣ)  (ΧΩΡΙΣ τιμολόγιο αγοράς = έξοδο) , &amp; κατάσταση &amp; ΧΑΡΤΟΣΗΜΑΣΜΕΝΑ στο συμβόλαιο (1998-2003)</t>
  </si>
  <si>
    <t>244δ2 = ασφάλιστρα ζωής</t>
  </si>
  <si>
    <t>244δ3 = τοκοι δανείων</t>
  </si>
  <si>
    <t>244ζ=δωρεές</t>
  </si>
  <si>
    <t>244α1 =αποσβέσεις</t>
  </si>
  <si>
    <t>242β=εσοδα</t>
  </si>
  <si>
    <t>241ι21γπροκαταβολη για επόμενο έτος</t>
  </si>
  <si>
    <t>241ι21γ=προκαταβολη για επόμενο έτος</t>
  </si>
  <si>
    <t>241ι1β=παρακρατήσεις Τ.Π.Υ. 20%</t>
  </si>
  <si>
    <t>241ι23λ=ακίνητα</t>
  </si>
  <si>
    <t>ΤΑΣ=1021,79</t>
  </si>
  <si>
    <t>ΤΑΜΕΙΑ -281μ = υπερΠληρωμή κ-18 με κωδικό **15**</t>
  </si>
  <si>
    <t>ΤΑΜΕΙΑ-281μ2 = υπερΠληρωμή ΤΑΣ με κωδικό **15** [=281μ1*6/5</t>
  </si>
  <si>
    <t>c68+c69+c70+c71</t>
  </si>
  <si>
    <t>πάειC81</t>
  </si>
  <si>
    <t>241κ</t>
  </si>
  <si>
    <t>βάζει ΜΟΝΟ δωρεές</t>
  </si>
  <si>
    <t>φόρος = έως 3.096[0] , 4.644[5%] , 4.644[15%] , 9.288[30%] , 24.769[40%] , υπερβάλλων[45%]</t>
  </si>
  <si>
    <t>επιστροφή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</si>
</sst>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.00\ _Δ_ρ_χ_-;\-* #,##0.00\ _Δ_ρ_χ_-;_-* &quot;-&quot;??\ _Δ_ρ_χ_-;_-@_-"/>
    <numFmt numFmtId="165" formatCode="_-* #,##0\ _€_-;\-* #,##0\ _€_-;_-* &quot;-&quot;??\ _€_-;_-@_-"/>
  </numFmts>
  <fonts count="19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name val="Arial"/>
      <family val="2"/>
      <charset val="161"/>
    </font>
    <font>
      <sz val="10"/>
      <color theme="1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0"/>
      <color theme="1" tint="4.9989318521683403E-2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0"/>
      <color rgb="FF00B050"/>
      <name val="Arial"/>
      <family val="2"/>
      <charset val="161"/>
    </font>
    <font>
      <b/>
      <sz val="10"/>
      <color rgb="FF0070C0"/>
      <name val="Arial"/>
      <family val="2"/>
      <charset val="161"/>
    </font>
    <font>
      <sz val="10"/>
      <color theme="9" tint="-0.249977111117893"/>
      <name val="Arial"/>
      <family val="2"/>
      <charset val="161"/>
    </font>
    <font>
      <sz val="10"/>
      <color rgb="FFFF0000"/>
      <name val="Arial"/>
      <family val="2"/>
      <charset val="161"/>
    </font>
    <font>
      <b/>
      <sz val="10"/>
      <color rgb="FFFF00FF"/>
      <name val="Arial"/>
      <family val="2"/>
      <charset val="161"/>
    </font>
    <font>
      <b/>
      <sz val="10"/>
      <color rgb="FF7030A0"/>
      <name val="Arial"/>
      <family val="2"/>
      <charset val="161"/>
    </font>
    <font>
      <b/>
      <sz val="10"/>
      <name val="Arial"/>
      <family val="2"/>
      <charset val="161"/>
    </font>
    <font>
      <b/>
      <u/>
      <sz val="10"/>
      <color rgb="FFFF0000"/>
      <name val="Arial"/>
      <family val="2"/>
      <charset val="161"/>
    </font>
    <font>
      <sz val="8"/>
      <name val="Arial"/>
      <family val="2"/>
      <charset val="161"/>
    </font>
    <font>
      <sz val="8"/>
      <color theme="1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45">
    <xf numFmtId="0" fontId="0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2" fillId="0" borderId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0" fontId="2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5" fillId="0" borderId="0"/>
    <xf numFmtId="0" fontId="1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5" fillId="0" borderId="0"/>
    <xf numFmtId="0" fontId="1" fillId="0" borderId="0"/>
  </cellStyleXfs>
  <cellXfs count="66">
    <xf numFmtId="0" fontId="0" fillId="0" borderId="0" xfId="0"/>
    <xf numFmtId="0" fontId="3" fillId="0" borderId="1" xfId="0" applyFont="1" applyBorder="1"/>
    <xf numFmtId="0" fontId="7" fillId="5" borderId="0" xfId="0" applyFont="1" applyFill="1" applyAlignment="1">
      <alignment horizontal="center"/>
    </xf>
    <xf numFmtId="0" fontId="8" fillId="0" borderId="0" xfId="0" applyFont="1" applyAlignme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1" xfId="0" applyFont="1" applyBorder="1"/>
    <xf numFmtId="43" fontId="3" fillId="0" borderId="1" xfId="1" applyFont="1" applyBorder="1"/>
    <xf numFmtId="43" fontId="3" fillId="0" borderId="1" xfId="1" applyFont="1" applyFill="1" applyBorder="1"/>
    <xf numFmtId="43" fontId="3" fillId="2" borderId="1" xfId="1" applyFont="1" applyFill="1" applyBorder="1"/>
    <xf numFmtId="43" fontId="3" fillId="3" borderId="1" xfId="1" applyFont="1" applyFill="1" applyBorder="1"/>
    <xf numFmtId="0" fontId="12" fillId="0" borderId="0" xfId="0" applyFont="1" applyFill="1" applyAlignment="1">
      <alignment horizontal="left"/>
    </xf>
    <xf numFmtId="43" fontId="3" fillId="0" borderId="0" xfId="0" applyNumberFormat="1" applyFont="1"/>
    <xf numFmtId="0" fontId="12" fillId="0" borderId="0" xfId="0" applyFont="1"/>
    <xf numFmtId="0" fontId="8" fillId="0" borderId="1" xfId="0" applyFont="1" applyBorder="1"/>
    <xf numFmtId="43" fontId="3" fillId="0" borderId="0" xfId="1" applyFont="1"/>
    <xf numFmtId="0" fontId="3" fillId="6" borderId="0" xfId="0" applyFont="1" applyFill="1"/>
    <xf numFmtId="0" fontId="3" fillId="0" borderId="0" xfId="0" applyFont="1" applyBorder="1"/>
    <xf numFmtId="43" fontId="3" fillId="0" borderId="0" xfId="1" applyFont="1" applyFill="1" applyBorder="1"/>
    <xf numFmtId="0" fontId="3" fillId="0" borderId="1" xfId="0" applyFont="1" applyFill="1" applyBorder="1"/>
    <xf numFmtId="165" fontId="3" fillId="0" borderId="0" xfId="1" applyNumberFormat="1" applyFont="1"/>
    <xf numFmtId="43" fontId="12" fillId="0" borderId="1" xfId="1" applyFont="1" applyBorder="1"/>
    <xf numFmtId="43" fontId="3" fillId="0" borderId="1" xfId="1" applyFont="1" applyFill="1" applyBorder="1" applyAlignment="1">
      <alignment horizontal="center"/>
    </xf>
    <xf numFmtId="43" fontId="10" fillId="0" borderId="1" xfId="1" applyFont="1" applyFill="1" applyBorder="1" applyAlignment="1">
      <alignment horizontal="right"/>
    </xf>
    <xf numFmtId="43" fontId="8" fillId="0" borderId="0" xfId="0" applyNumberFormat="1" applyFont="1"/>
    <xf numFmtId="43" fontId="12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Fill="1" applyAlignment="1">
      <alignment wrapText="1"/>
    </xf>
    <xf numFmtId="0" fontId="15" fillId="0" borderId="0" xfId="0" applyFont="1" applyFill="1" applyAlignment="1"/>
    <xf numFmtId="43" fontId="12" fillId="0" borderId="0" xfId="1" applyFont="1"/>
    <xf numFmtId="43" fontId="12" fillId="0" borderId="1" xfId="1" applyFont="1" applyFill="1" applyBorder="1"/>
    <xf numFmtId="43" fontId="12" fillId="8" borderId="1" xfId="1" applyFont="1" applyFill="1" applyBorder="1"/>
    <xf numFmtId="0" fontId="3" fillId="4" borderId="1" xfId="0" applyFont="1" applyFill="1" applyBorder="1" applyAlignment="1">
      <alignment horizontal="center"/>
    </xf>
    <xf numFmtId="0" fontId="3" fillId="0" borderId="0" xfId="0" applyFont="1" applyFill="1"/>
    <xf numFmtId="43" fontId="3" fillId="4" borderId="1" xfId="1" applyFont="1" applyFill="1" applyBorder="1"/>
    <xf numFmtId="43" fontId="3" fillId="8" borderId="1" xfId="1" applyFont="1" applyFill="1" applyBorder="1"/>
    <xf numFmtId="43" fontId="12" fillId="0" borderId="0" xfId="1" applyFont="1" applyFill="1"/>
    <xf numFmtId="0" fontId="12" fillId="0" borderId="0" xfId="0" applyFont="1" applyFill="1"/>
    <xf numFmtId="43" fontId="12" fillId="4" borderId="1" xfId="1" applyFont="1" applyFill="1" applyBorder="1"/>
    <xf numFmtId="43" fontId="4" fillId="0" borderId="0" xfId="1" applyFont="1" applyFill="1"/>
    <xf numFmtId="43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Fill="1"/>
    <xf numFmtId="43" fontId="12" fillId="2" borderId="1" xfId="1" applyFont="1" applyFill="1" applyBorder="1"/>
    <xf numFmtId="165" fontId="12" fillId="0" borderId="0" xfId="1" applyNumberFormat="1" applyFont="1"/>
    <xf numFmtId="43" fontId="17" fillId="0" borderId="0" xfId="1" applyFont="1" applyFill="1" applyAlignment="1">
      <alignment horizontal="right"/>
    </xf>
    <xf numFmtId="43" fontId="17" fillId="9" borderId="0" xfId="1" applyFont="1" applyFill="1"/>
    <xf numFmtId="0" fontId="12" fillId="4" borderId="0" xfId="0" applyFont="1" applyFill="1"/>
    <xf numFmtId="43" fontId="4" fillId="0" borderId="1" xfId="1" applyFont="1" applyFill="1" applyBorder="1"/>
    <xf numFmtId="0" fontId="18" fillId="0" borderId="0" xfId="0" applyFont="1"/>
    <xf numFmtId="165" fontId="18" fillId="0" borderId="0" xfId="1" applyNumberFormat="1" applyFont="1"/>
    <xf numFmtId="43" fontId="18" fillId="0" borderId="0" xfId="0" applyNumberFormat="1" applyFont="1"/>
    <xf numFmtId="43" fontId="18" fillId="0" borderId="0" xfId="1" applyFont="1"/>
    <xf numFmtId="43" fontId="4" fillId="4" borderId="1" xfId="1" applyFont="1" applyFill="1" applyBorder="1"/>
    <xf numFmtId="0" fontId="12" fillId="4" borderId="0" xfId="0" applyFont="1" applyFill="1" applyAlignment="1">
      <alignment horizontal="left"/>
    </xf>
    <xf numFmtId="0" fontId="14" fillId="6" borderId="0" xfId="0" applyFont="1" applyFill="1" applyAlignment="1">
      <alignment horizontal="left"/>
    </xf>
    <xf numFmtId="0" fontId="8" fillId="6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3" fillId="6" borderId="0" xfId="0" applyFont="1" applyFill="1" applyAlignment="1">
      <alignment horizontal="left"/>
    </xf>
    <xf numFmtId="0" fontId="10" fillId="4" borderId="0" xfId="0" applyFont="1" applyFill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7" borderId="3" xfId="0" applyFont="1" applyFill="1" applyBorder="1" applyAlignment="1">
      <alignment horizontal="center"/>
    </xf>
  </cellXfs>
  <cellStyles count="345">
    <cellStyle name="Κανονικό" xfId="0" builtinId="0"/>
    <cellStyle name="Κανονικό 10" xfId="21"/>
    <cellStyle name="Κανονικό 11" xfId="52"/>
    <cellStyle name="Κανονικό 12" xfId="58"/>
    <cellStyle name="Κανονικό 13" xfId="64"/>
    <cellStyle name="Κανονικό 14" xfId="70"/>
    <cellStyle name="Κανονικό 15" xfId="75"/>
    <cellStyle name="Κανονικό 16" xfId="80"/>
    <cellStyle name="Κανονικό 17" xfId="88"/>
    <cellStyle name="Κανονικό 18" xfId="96"/>
    <cellStyle name="Κανονικό 19" xfId="100"/>
    <cellStyle name="Κανονικό 2" xfId="316"/>
    <cellStyle name="Κανονικό 2 10" xfId="45"/>
    <cellStyle name="Κανονικό 2 11" xfId="51"/>
    <cellStyle name="Κανονικό 2 12" xfId="57"/>
    <cellStyle name="Κανονικό 2 13" xfId="63"/>
    <cellStyle name="Κανονικό 2 14" xfId="69"/>
    <cellStyle name="Κανονικό 2 15" xfId="90"/>
    <cellStyle name="Κανονικό 2 16" xfId="95"/>
    <cellStyle name="Κανονικό 2 17" xfId="102"/>
    <cellStyle name="Κανονικό 2 18" xfId="107"/>
    <cellStyle name="Κανονικό 2 19" xfId="110"/>
    <cellStyle name="Κανονικό 2 2" xfId="4"/>
    <cellStyle name="Κανονικό 2 20" xfId="109"/>
    <cellStyle name="Κανονικό 2 21" xfId="111"/>
    <cellStyle name="Κανονικό 2 22" xfId="117"/>
    <cellStyle name="Κανονικό 2 23" xfId="123"/>
    <cellStyle name="Κανονικό 2 24" xfId="127"/>
    <cellStyle name="Κανονικό 2 25" xfId="133"/>
    <cellStyle name="Κανονικό 2 26" xfId="139"/>
    <cellStyle name="Κανονικό 2 27" xfId="145"/>
    <cellStyle name="Κανονικό 2 28" xfId="151"/>
    <cellStyle name="Κανονικό 2 29" xfId="157"/>
    <cellStyle name="Κανονικό 2 3" xfId="24"/>
    <cellStyle name="Κανονικό 2 30" xfId="163"/>
    <cellStyle name="Κανονικό 2 31" xfId="169"/>
    <cellStyle name="Κανονικό 2 32" xfId="175"/>
    <cellStyle name="Κανονικό 2 33" xfId="181"/>
    <cellStyle name="Κανονικό 2 34" xfId="187"/>
    <cellStyle name="Κανονικό 2 35" xfId="203"/>
    <cellStyle name="Κανονικό 2 36" xfId="211"/>
    <cellStyle name="Κανονικό 2 37" xfId="215"/>
    <cellStyle name="Κανονικό 2 38" xfId="213"/>
    <cellStyle name="Κανονικό 2 39" xfId="216"/>
    <cellStyle name="Κανονικό 2 4" xfId="29"/>
    <cellStyle name="Κανονικό 2 40" xfId="222"/>
    <cellStyle name="Κανονικό 2 41" xfId="226"/>
    <cellStyle name="Κανονικό 2 42" xfId="232"/>
    <cellStyle name="Κανονικό 2 43" xfId="238"/>
    <cellStyle name="Κανονικό 2 44" xfId="244"/>
    <cellStyle name="Κανονικό 2 45" xfId="261"/>
    <cellStyle name="Κανονικό 2 46" xfId="266"/>
    <cellStyle name="Κανονικό 2 47" xfId="268"/>
    <cellStyle name="Κανονικό 2 48" xfId="267"/>
    <cellStyle name="Κανονικό 2 49" xfId="269"/>
    <cellStyle name="Κανονικό 2 5" xfId="19"/>
    <cellStyle name="Κανονικό 2 50" xfId="274"/>
    <cellStyle name="Κανονικό 2 51" xfId="279"/>
    <cellStyle name="Κανονικό 2 52" xfId="284"/>
    <cellStyle name="Κανονικό 2 53" xfId="290"/>
    <cellStyle name="Κανονικό 2 54" xfId="295"/>
    <cellStyle name="Κανονικό 2 55" xfId="312"/>
    <cellStyle name="Κανονικό 2 56" xfId="317"/>
    <cellStyle name="Κανονικό 2 57" xfId="321"/>
    <cellStyle name="Κανονικό 2 6" xfId="32"/>
    <cellStyle name="Κανονικό 2 7" xfId="31"/>
    <cellStyle name="Κανονικό 2 8" xfId="33"/>
    <cellStyle name="Κανονικό 2 9" xfId="39"/>
    <cellStyle name="Κανονικό 20" xfId="108"/>
    <cellStyle name="Κανονικό 21" xfId="112"/>
    <cellStyle name="Κανονικό 22" xfId="118"/>
    <cellStyle name="Κανονικό 23" xfId="322"/>
    <cellStyle name="Κανονικό 24" xfId="128"/>
    <cellStyle name="Κανονικό 25" xfId="134"/>
    <cellStyle name="Κανονικό 26" xfId="140"/>
    <cellStyle name="Κανονικό 27" xfId="146"/>
    <cellStyle name="Κανονικό 28" xfId="152"/>
    <cellStyle name="Κανονικό 29" xfId="158"/>
    <cellStyle name="Κανονικό 3" xfId="22"/>
    <cellStyle name="Κανονικό 3 10" xfId="83"/>
    <cellStyle name="Κανονικό 3 11" xfId="85"/>
    <cellStyle name="Κανονικό 3 12" xfId="87"/>
    <cellStyle name="Κανονικό 3 13" xfId="97"/>
    <cellStyle name="Κανονικό 3 14" xfId="99"/>
    <cellStyle name="Κανονικό 3 15" xfId="115"/>
    <cellStyle name="Κανονικό 3 16" xfId="121"/>
    <cellStyle name="Κανονικό 3 17" xfId="125"/>
    <cellStyle name="Κανονικό 3 18" xfId="131"/>
    <cellStyle name="Κανονικό 3 19" xfId="137"/>
    <cellStyle name="Κανονικό 3 2" xfId="37"/>
    <cellStyle name="Κανονικό 3 2 2" xfId="328"/>
    <cellStyle name="Κανονικό 3 2 2 2" xfId="331"/>
    <cellStyle name="Κανονικό 3 2 2 3" xfId="336"/>
    <cellStyle name="Κανονικό 3 2 3" xfId="343"/>
    <cellStyle name="Κανονικό 3 2 4" xfId="332"/>
    <cellStyle name="Κανονικό 3 20" xfId="143"/>
    <cellStyle name="Κανονικό 3 21" xfId="149"/>
    <cellStyle name="Κανονικό 3 22" xfId="155"/>
    <cellStyle name="Κανονικό 3 23" xfId="161"/>
    <cellStyle name="Κανονικό 3 24" xfId="167"/>
    <cellStyle name="Κανονικό 3 25" xfId="173"/>
    <cellStyle name="Κανονικό 3 26" xfId="179"/>
    <cellStyle name="Κανονικό 3 27" xfId="185"/>
    <cellStyle name="Κανονικό 3 28" xfId="191"/>
    <cellStyle name="Κανονικό 3 29" xfId="196"/>
    <cellStyle name="Κανονικό 3 3" xfId="43"/>
    <cellStyle name="Κανονικό 3 30" xfId="201"/>
    <cellStyle name="Κανονικό 3 31" xfId="204"/>
    <cellStyle name="Κανονικό 3 32" xfId="206"/>
    <cellStyle name="Κανονικό 3 33" xfId="220"/>
    <cellStyle name="Κανονικό 3 34" xfId="224"/>
    <cellStyle name="Κανονικό 3 35" xfId="230"/>
    <cellStyle name="Κανονικό 3 36" xfId="236"/>
    <cellStyle name="Κανονικό 3 37" xfId="242"/>
    <cellStyle name="Κανονικό 3 38" xfId="248"/>
    <cellStyle name="Κανονικό 3 39" xfId="251"/>
    <cellStyle name="Κανονικό 3 4" xfId="49"/>
    <cellStyle name="Κανονικό 3 40" xfId="257"/>
    <cellStyle name="Κανονικό 3 41" xfId="259"/>
    <cellStyle name="Κανονικό 3 42" xfId="263"/>
    <cellStyle name="Κανονικό 3 43" xfId="272"/>
    <cellStyle name="Κανονικό 3 44" xfId="277"/>
    <cellStyle name="Κανονικό 3 45" xfId="282"/>
    <cellStyle name="Κανονικό 3 46" xfId="288"/>
    <cellStyle name="Κανονικό 3 47" xfId="293"/>
    <cellStyle name="Κανονικό 3 48" xfId="298"/>
    <cellStyle name="Κανονικό 3 49" xfId="304"/>
    <cellStyle name="Κανονικό 3 5" xfId="55"/>
    <cellStyle name="Κανονικό 3 50" xfId="309"/>
    <cellStyle name="Κανονικό 3 51" xfId="323"/>
    <cellStyle name="Κανονικό 3 51 2" xfId="340"/>
    <cellStyle name="Κανονικό 3 51 3" xfId="344"/>
    <cellStyle name="Κανονικό 3 52" xfId="335"/>
    <cellStyle name="Κανονικό 3 6" xfId="61"/>
    <cellStyle name="Κανονικό 3 7" xfId="67"/>
    <cellStyle name="Κανονικό 3 8" xfId="73"/>
    <cellStyle name="Κανονικό 3 9" xfId="78"/>
    <cellStyle name="Κανονικό 30" xfId="164"/>
    <cellStyle name="Κανονικό 31" xfId="170"/>
    <cellStyle name="Κανονικό 32" xfId="176"/>
    <cellStyle name="Κανονικό 33" xfId="182"/>
    <cellStyle name="Κανονικό 34" xfId="188"/>
    <cellStyle name="Κανονικό 35" xfId="193"/>
    <cellStyle name="Κανονικό 36" xfId="198"/>
    <cellStyle name="Κανονικό 38" xfId="212"/>
    <cellStyle name="Κανονικό 39" xfId="217"/>
    <cellStyle name="Κανονικό 4" xfId="23"/>
    <cellStyle name="Κανονικό 4 2" xfId="329"/>
    <cellStyle name="Κανονικό 4 3" xfId="341"/>
    <cellStyle name="Κανονικό 41" xfId="227"/>
    <cellStyle name="Κανονικό 42" xfId="233"/>
    <cellStyle name="Κανονικό 43" xfId="239"/>
    <cellStyle name="Κανονικό 44" xfId="245"/>
    <cellStyle name="Κανονικό 46" xfId="254"/>
    <cellStyle name="Κανονικό 47" xfId="253"/>
    <cellStyle name="Κανονικό 49" xfId="270"/>
    <cellStyle name="Κανονικό 5" xfId="30"/>
    <cellStyle name="Κανονικό 50" xfId="275"/>
    <cellStyle name="Κανονικό 52" xfId="285"/>
    <cellStyle name="Κανονικό 53" xfId="291"/>
    <cellStyle name="Κανονικό 55" xfId="301"/>
    <cellStyle name="Κανονικό 56" xfId="306"/>
    <cellStyle name="Κανονικό 57" xfId="311"/>
    <cellStyle name="Κανονικό 6" xfId="34"/>
    <cellStyle name="Κανονικό 7" xfId="40"/>
    <cellStyle name="Κανονικό 8" xfId="20"/>
    <cellStyle name="Κανονικό 9" xfId="46"/>
    <cellStyle name="Κόμμα" xfId="1" builtinId="3"/>
    <cellStyle name="Κόμμα 10" xfId="12"/>
    <cellStyle name="Κόμμα 11" xfId="27"/>
    <cellStyle name="Κόμμα 12" xfId="13"/>
    <cellStyle name="Κόμμα 13" xfId="15"/>
    <cellStyle name="Κόμμα 14" xfId="16"/>
    <cellStyle name="Κόμμα 15" xfId="14"/>
    <cellStyle name="Κόμμα 16" xfId="17"/>
    <cellStyle name="Κόμμα 17" xfId="18"/>
    <cellStyle name="Κόμμα 18" xfId="36"/>
    <cellStyle name="Κόμμα 19" xfId="42"/>
    <cellStyle name="Κόμμα 2" xfId="2"/>
    <cellStyle name="Κόμμα 2 10" xfId="65"/>
    <cellStyle name="Κόμμα 2 11" xfId="71"/>
    <cellStyle name="Κόμμα 2 12" xfId="76"/>
    <cellStyle name="Κόμμα 2 13" xfId="81"/>
    <cellStyle name="Κόμμα 2 14" xfId="91"/>
    <cellStyle name="Κόμμα 2 15" xfId="94"/>
    <cellStyle name="Κόμμα 2 16" xfId="103"/>
    <cellStyle name="Κόμμα 2 17" xfId="106"/>
    <cellStyle name="Κόμμα 2 18" xfId="113"/>
    <cellStyle name="Κόμμα 2 19" xfId="119"/>
    <cellStyle name="Κόμμα 2 2" xfId="5"/>
    <cellStyle name="Κόμμα 2 20" xfId="124"/>
    <cellStyle name="Κόμμα 2 21" xfId="129"/>
    <cellStyle name="Κόμμα 2 22" xfId="135"/>
    <cellStyle name="Κόμμα 2 23" xfId="141"/>
    <cellStyle name="Κόμμα 2 24" xfId="147"/>
    <cellStyle name="Κόμμα 2 25" xfId="153"/>
    <cellStyle name="Κόμμα 2 26" xfId="159"/>
    <cellStyle name="Κόμμα 2 27" xfId="165"/>
    <cellStyle name="Κόμμα 2 28" xfId="171"/>
    <cellStyle name="Κόμμα 2 29" xfId="177"/>
    <cellStyle name="Κόμμα 2 3" xfId="25"/>
    <cellStyle name="Κόμμα 2 3 2" xfId="324"/>
    <cellStyle name="Κόμμα 2 3 2 2" xfId="330"/>
    <cellStyle name="Κόμμα 2 3 2 3" xfId="339"/>
    <cellStyle name="Κόμμα 2 3 3" xfId="342"/>
    <cellStyle name="Κόμμα 2 3 4" xfId="334"/>
    <cellStyle name="Κόμμα 2 30" xfId="183"/>
    <cellStyle name="Κόμμα 2 31" xfId="189"/>
    <cellStyle name="Κόμμα 2 32" xfId="194"/>
    <cellStyle name="Κόμμα 2 33" xfId="199"/>
    <cellStyle name="Κόμμα 2 34" xfId="207"/>
    <cellStyle name="Κόμμα 2 35" xfId="210"/>
    <cellStyle name="Κόμμα 2 36" xfId="218"/>
    <cellStyle name="Κόμμα 2 37" xfId="223"/>
    <cellStyle name="Κόμμα 2 38" xfId="228"/>
    <cellStyle name="Κόμμα 2 39" xfId="234"/>
    <cellStyle name="Κόμμα 2 4" xfId="28"/>
    <cellStyle name="Κόμμα 2 40" xfId="240"/>
    <cellStyle name="Κόμμα 2 41" xfId="246"/>
    <cellStyle name="Κόμμα 2 42" xfId="250"/>
    <cellStyle name="Κόμμα 2 43" xfId="255"/>
    <cellStyle name="Κόμμα 2 44" xfId="214"/>
    <cellStyle name="Κόμμα 2 45" xfId="265"/>
    <cellStyle name="Κόμμα 2 46" xfId="271"/>
    <cellStyle name="Κόμμα 2 47" xfId="276"/>
    <cellStyle name="Κόμμα 2 48" xfId="280"/>
    <cellStyle name="Κόμμα 2 49" xfId="286"/>
    <cellStyle name="Κόμμα 2 5" xfId="35"/>
    <cellStyle name="Κόμμα 2 50" xfId="292"/>
    <cellStyle name="Κόμμα 2 51" xfId="296"/>
    <cellStyle name="Κόμμα 2 52" xfId="302"/>
    <cellStyle name="Κόμμα 2 53" xfId="307"/>
    <cellStyle name="Κόμμα 2 54" xfId="300"/>
    <cellStyle name="Κόμμα 2 55" xfId="318"/>
    <cellStyle name="Κόμμα 2 55 2" xfId="327"/>
    <cellStyle name="Κόμμα 2 55 3" xfId="333"/>
    <cellStyle name="Κόμμα 2 56" xfId="338"/>
    <cellStyle name="Κόμμα 2 6" xfId="41"/>
    <cellStyle name="Κόμμα 2 7" xfId="47"/>
    <cellStyle name="Κόμμα 2 8" xfId="53"/>
    <cellStyle name="Κόμμα 2 9" xfId="59"/>
    <cellStyle name="Κόμμα 20" xfId="48"/>
    <cellStyle name="Κόμμα 21" xfId="54"/>
    <cellStyle name="Κόμμα 22" xfId="60"/>
    <cellStyle name="Κόμμα 23" xfId="66"/>
    <cellStyle name="Κόμμα 24" xfId="72"/>
    <cellStyle name="Κόμμα 25" xfId="77"/>
    <cellStyle name="Κόμμα 26" xfId="82"/>
    <cellStyle name="Κόμμα 27" xfId="89"/>
    <cellStyle name="Κόμμα 28" xfId="93"/>
    <cellStyle name="Κόμμα 29" xfId="101"/>
    <cellStyle name="Κόμμα 3" xfId="3"/>
    <cellStyle name="Κόμμα 3 2" xfId="325"/>
    <cellStyle name="Κόμμα 3 3" xfId="326"/>
    <cellStyle name="Κόμμα 30" xfId="105"/>
    <cellStyle name="Κόμμα 31" xfId="114"/>
    <cellStyle name="Κόμμα 32" xfId="120"/>
    <cellStyle name="Κόμμα 33" xfId="320"/>
    <cellStyle name="Κόμμα 34" xfId="130"/>
    <cellStyle name="Κόμμα 35" xfId="136"/>
    <cellStyle name="Κόμμα 36" xfId="142"/>
    <cellStyle name="Κόμμα 37" xfId="148"/>
    <cellStyle name="Κόμμα 38" xfId="154"/>
    <cellStyle name="Κόμμα 39" xfId="160"/>
    <cellStyle name="Κόμμα 4 10" xfId="74"/>
    <cellStyle name="Κόμμα 4 11" xfId="79"/>
    <cellStyle name="Κόμμα 4 12" xfId="84"/>
    <cellStyle name="Κόμμα 4 13" xfId="86"/>
    <cellStyle name="Κόμμα 4 14" xfId="92"/>
    <cellStyle name="Κόμμα 4 15" xfId="98"/>
    <cellStyle name="Κόμμα 4 16" xfId="104"/>
    <cellStyle name="Κόμμα 4 17" xfId="116"/>
    <cellStyle name="Κόμμα 4 18" xfId="122"/>
    <cellStyle name="Κόμμα 4 19" xfId="126"/>
    <cellStyle name="Κόμμα 4 2" xfId="7"/>
    <cellStyle name="Κόμμα 4 20" xfId="132"/>
    <cellStyle name="Κόμμα 4 21" xfId="138"/>
    <cellStyle name="Κόμμα 4 22" xfId="144"/>
    <cellStyle name="Κόμμα 4 23" xfId="150"/>
    <cellStyle name="Κόμμα 4 24" xfId="156"/>
    <cellStyle name="Κόμμα 4 25" xfId="162"/>
    <cellStyle name="Κόμμα 4 26" xfId="168"/>
    <cellStyle name="Κόμμα 4 27" xfId="174"/>
    <cellStyle name="Κόμμα 4 28" xfId="180"/>
    <cellStyle name="Κόμμα 4 29" xfId="186"/>
    <cellStyle name="Κόμμα 4 3" xfId="26"/>
    <cellStyle name="Κόμμα 4 30" xfId="192"/>
    <cellStyle name="Κόμμα 4 31" xfId="197"/>
    <cellStyle name="Κόμμα 4 32" xfId="202"/>
    <cellStyle name="Κόμμα 4 33" xfId="205"/>
    <cellStyle name="Κόμμα 4 34" xfId="208"/>
    <cellStyle name="Κόμμα 4 35" xfId="221"/>
    <cellStyle name="Κόμμα 4 36" xfId="225"/>
    <cellStyle name="Κόμμα 4 37" xfId="231"/>
    <cellStyle name="Κόμμα 4 38" xfId="237"/>
    <cellStyle name="Κόμμα 4 39" xfId="243"/>
    <cellStyle name="Κόμμα 4 4" xfId="38"/>
    <cellStyle name="Κόμμα 4 40" xfId="249"/>
    <cellStyle name="Κόμμα 4 41" xfId="252"/>
    <cellStyle name="Κόμμα 4 42" xfId="258"/>
    <cellStyle name="Κόμμα 4 43" xfId="260"/>
    <cellStyle name="Κόμμα 4 44" xfId="264"/>
    <cellStyle name="Κόμμα 4 45" xfId="273"/>
    <cellStyle name="Κόμμα 4 46" xfId="278"/>
    <cellStyle name="Κόμμα 4 47" xfId="283"/>
    <cellStyle name="Κόμμα 4 48" xfId="289"/>
    <cellStyle name="Κόμμα 4 49" xfId="294"/>
    <cellStyle name="Κόμμα 4 5" xfId="44"/>
    <cellStyle name="Κόμμα 4 50" xfId="299"/>
    <cellStyle name="Κόμμα 4 51" xfId="305"/>
    <cellStyle name="Κόμμα 4 52" xfId="310"/>
    <cellStyle name="Κόμμα 4 53" xfId="314"/>
    <cellStyle name="Κόμμα 4 54" xfId="315"/>
    <cellStyle name="Κόμμα 4 55" xfId="319"/>
    <cellStyle name="Κόμμα 4 56" xfId="337"/>
    <cellStyle name="Κόμμα 4 6" xfId="50"/>
    <cellStyle name="Κόμμα 4 7" xfId="56"/>
    <cellStyle name="Κόμμα 4 8" xfId="62"/>
    <cellStyle name="Κόμμα 4 9" xfId="68"/>
    <cellStyle name="Κόμμα 40" xfId="166"/>
    <cellStyle name="Κόμμα 41" xfId="172"/>
    <cellStyle name="Κόμμα 42" xfId="178"/>
    <cellStyle name="Κόμμα 43" xfId="184"/>
    <cellStyle name="Κόμμα 44" xfId="190"/>
    <cellStyle name="Κόμμα 45" xfId="195"/>
    <cellStyle name="Κόμμα 46" xfId="200"/>
    <cellStyle name="Κόμμα 48" xfId="209"/>
    <cellStyle name="Κόμμα 49" xfId="219"/>
    <cellStyle name="Κόμμα 5" xfId="6"/>
    <cellStyle name="Κόμμα 51" xfId="229"/>
    <cellStyle name="Κόμμα 52" xfId="235"/>
    <cellStyle name="Κόμμα 53" xfId="241"/>
    <cellStyle name="Κόμμα 54" xfId="247"/>
    <cellStyle name="Κόμμα 56" xfId="256"/>
    <cellStyle name="Κόμμα 57" xfId="262"/>
    <cellStyle name="Κόμμα 6" xfId="9"/>
    <cellStyle name="Κόμμα 61" xfId="281"/>
    <cellStyle name="Κόμμα 62" xfId="287"/>
    <cellStyle name="Κόμμα 64" xfId="297"/>
    <cellStyle name="Κόμμα 65" xfId="303"/>
    <cellStyle name="Κόμμα 66" xfId="308"/>
    <cellStyle name="Κόμμα 67" xfId="313"/>
    <cellStyle name="Κόμμα 7" xfId="10"/>
    <cellStyle name="Κόμμα 8" xfId="8"/>
    <cellStyle name="Κόμμα 9" xfId="11"/>
  </cellStyles>
  <dxfs count="0"/>
  <tableStyles count="0" defaultTableStyle="TableStyleMedium9" defaultPivotStyle="PivotStyleLight16"/>
  <colors>
    <mruColors>
      <color rgb="FF00FF00"/>
      <color rgb="FFFF99FF"/>
      <color rgb="FF00FF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topLeftCell="A55" workbookViewId="0">
      <selection activeCell="I15" sqref="I15"/>
    </sheetView>
  </sheetViews>
  <sheetFormatPr defaultRowHeight="12.75"/>
  <cols>
    <col min="1" max="1" width="38.5546875" style="4" customWidth="1"/>
    <col min="2" max="3" width="9.21875" style="4" bestFit="1" customWidth="1"/>
    <col min="4" max="4" width="7.21875" style="4" bestFit="1" customWidth="1"/>
    <col min="5" max="5" width="9.21875" style="4" bestFit="1" customWidth="1"/>
    <col min="6" max="6" width="10" style="4" bestFit="1" customWidth="1"/>
    <col min="7" max="7" width="9.6640625" style="4" bestFit="1" customWidth="1"/>
    <col min="8" max="8" width="9.21875" style="4" bestFit="1" customWidth="1"/>
    <col min="9" max="9" width="9" style="4" customWidth="1"/>
    <col min="10" max="11" width="8.88671875" style="4"/>
    <col min="12" max="12" width="6.21875" style="4" customWidth="1"/>
    <col min="13" max="13" width="6.33203125" style="4" customWidth="1"/>
    <col min="14" max="14" width="7.77734375" style="4" customWidth="1"/>
    <col min="15" max="16" width="8.88671875" style="4"/>
    <col min="17" max="17" width="8.33203125" style="4" customWidth="1"/>
    <col min="18" max="18" width="8.109375" style="4" customWidth="1"/>
    <col min="19" max="19" width="8.88671875" style="4"/>
    <col min="20" max="20" width="8.33203125" style="4" customWidth="1"/>
    <col min="21" max="16384" width="8.88671875" style="4"/>
  </cols>
  <sheetData>
    <row r="1" spans="1:17">
      <c r="A1" s="2">
        <v>1998</v>
      </c>
      <c r="B1" s="64"/>
      <c r="C1" s="64"/>
      <c r="D1" s="3"/>
      <c r="E1" s="3"/>
      <c r="F1" s="16"/>
      <c r="G1" s="16"/>
    </row>
    <row r="2" spans="1:17">
      <c r="A2" s="65" t="s">
        <v>32</v>
      </c>
      <c r="B2" s="65"/>
      <c r="C2" s="65"/>
      <c r="D2" s="5"/>
      <c r="E2" s="6"/>
      <c r="F2" s="33"/>
      <c r="G2" s="16"/>
      <c r="L2" s="53" t="s">
        <v>84</v>
      </c>
      <c r="M2" s="53"/>
      <c r="N2" s="53" t="s">
        <v>86</v>
      </c>
      <c r="O2" s="53"/>
    </row>
    <row r="3" spans="1:17">
      <c r="B3" s="7" t="s">
        <v>0</v>
      </c>
      <c r="C3" s="8" t="s">
        <v>1</v>
      </c>
      <c r="F3" s="33"/>
      <c r="G3" s="16"/>
      <c r="L3" s="54">
        <v>30449</v>
      </c>
      <c r="M3" s="56"/>
      <c r="N3" s="54">
        <v>120000</v>
      </c>
      <c r="O3" s="53"/>
    </row>
    <row r="4" spans="1:17">
      <c r="A4" s="9" t="s">
        <v>2</v>
      </c>
      <c r="B4" s="10"/>
      <c r="C4" s="11">
        <v>20426.349999999999</v>
      </c>
      <c r="F4" s="33"/>
      <c r="G4" s="16"/>
      <c r="L4" s="54"/>
      <c r="M4" s="56"/>
      <c r="N4" s="54">
        <v>120000</v>
      </c>
    </row>
    <row r="5" spans="1:17">
      <c r="A5" s="9" t="s">
        <v>9</v>
      </c>
      <c r="B5" s="12">
        <v>0</v>
      </c>
      <c r="C5" s="11">
        <v>2769.82</v>
      </c>
      <c r="F5" s="33"/>
      <c r="G5" s="16"/>
      <c r="L5" s="54"/>
      <c r="M5" s="56"/>
      <c r="N5" s="54">
        <v>19803</v>
      </c>
    </row>
    <row r="6" spans="1:17">
      <c r="A6" s="9" t="s">
        <v>3</v>
      </c>
      <c r="B6" s="11">
        <f>SUM(D7:D56)</f>
        <v>0</v>
      </c>
      <c r="C6" s="10">
        <f>SUM(E7:E56)</f>
        <v>17958.339999999997</v>
      </c>
      <c r="D6" s="7" t="s">
        <v>0</v>
      </c>
      <c r="E6" s="8" t="s">
        <v>1</v>
      </c>
      <c r="F6" s="33"/>
      <c r="G6" s="16"/>
      <c r="L6" s="54"/>
      <c r="M6" s="56"/>
      <c r="N6" s="54">
        <v>20471</v>
      </c>
    </row>
    <row r="7" spans="1:17">
      <c r="A7" s="1" t="s">
        <v>91</v>
      </c>
      <c r="B7" s="13"/>
      <c r="C7" s="13"/>
      <c r="D7" s="12"/>
      <c r="E7" s="11">
        <v>781.71</v>
      </c>
      <c r="F7" s="33"/>
      <c r="G7" s="14"/>
      <c r="L7" s="54"/>
      <c r="M7" s="56"/>
      <c r="N7" s="54">
        <v>67900</v>
      </c>
    </row>
    <row r="8" spans="1:17">
      <c r="A8" s="1" t="s">
        <v>5</v>
      </c>
      <c r="B8" s="13"/>
      <c r="C8" s="13"/>
      <c r="D8" s="12"/>
      <c r="E8" s="11">
        <v>3259.13</v>
      </c>
      <c r="F8" s="33"/>
      <c r="G8" s="14"/>
      <c r="L8" s="54">
        <f>SUM(L3:L7)</f>
        <v>30449</v>
      </c>
      <c r="M8" s="56">
        <f>L8/340.75</f>
        <v>89.358767424798245</v>
      </c>
      <c r="N8" s="54">
        <f>SUM(N3:N7)</f>
        <v>348174</v>
      </c>
      <c r="O8" s="56">
        <f>N8/340.75</f>
        <v>1021.7872340425532</v>
      </c>
    </row>
    <row r="9" spans="1:17">
      <c r="A9" s="1" t="s">
        <v>6</v>
      </c>
      <c r="B9" s="13"/>
      <c r="C9" s="13"/>
      <c r="D9" s="12"/>
      <c r="E9" s="34"/>
      <c r="F9" s="16"/>
      <c r="G9" s="58" t="s">
        <v>13</v>
      </c>
      <c r="L9" s="56"/>
      <c r="M9" s="56"/>
      <c r="N9" s="56"/>
      <c r="O9" s="55">
        <f>M8+O8</f>
        <v>1111.1460014673514</v>
      </c>
    </row>
    <row r="10" spans="1:17">
      <c r="A10" s="1" t="s">
        <v>10</v>
      </c>
      <c r="B10" s="13"/>
      <c r="C10" s="13"/>
      <c r="D10" s="12"/>
      <c r="E10" s="11">
        <v>5.28</v>
      </c>
      <c r="F10" s="33"/>
      <c r="G10" s="14" t="s">
        <v>12</v>
      </c>
      <c r="L10" s="56"/>
      <c r="M10" s="56"/>
      <c r="N10" s="56"/>
    </row>
    <row r="11" spans="1:17">
      <c r="A11" s="1" t="s">
        <v>8</v>
      </c>
      <c r="B11" s="13"/>
      <c r="C11" s="13"/>
      <c r="D11" s="12"/>
      <c r="E11" s="11">
        <v>1242.04</v>
      </c>
      <c r="F11" s="33"/>
      <c r="G11" s="28"/>
      <c r="L11" s="53"/>
      <c r="M11" s="53"/>
      <c r="N11" s="53"/>
    </row>
    <row r="12" spans="1:17">
      <c r="A12" s="1" t="s">
        <v>11</v>
      </c>
      <c r="B12" s="13"/>
      <c r="C12" s="13"/>
      <c r="D12" s="12"/>
      <c r="E12" s="11">
        <v>1291.27</v>
      </c>
      <c r="F12" s="33"/>
      <c r="G12" s="33"/>
      <c r="H12" s="33"/>
      <c r="I12" s="33"/>
    </row>
    <row r="13" spans="1:17">
      <c r="A13" s="17" t="s">
        <v>4</v>
      </c>
      <c r="B13" s="13"/>
      <c r="C13" s="13"/>
      <c r="D13" s="12"/>
      <c r="E13" s="11">
        <v>1111.1500000000001</v>
      </c>
      <c r="F13" s="40"/>
      <c r="G13" s="18" t="s">
        <v>30</v>
      </c>
      <c r="H13" s="19" t="s">
        <v>97</v>
      </c>
      <c r="I13" s="18"/>
      <c r="J13" s="18"/>
      <c r="L13" s="37" t="s">
        <v>65</v>
      </c>
      <c r="P13" s="37"/>
      <c r="Q13" s="37"/>
    </row>
    <row r="14" spans="1:17" s="37" customFormat="1">
      <c r="A14" s="17" t="s">
        <v>4</v>
      </c>
      <c r="B14" s="13"/>
      <c r="C14" s="34">
        <v>1380.11</v>
      </c>
      <c r="D14" s="12"/>
      <c r="E14" s="11"/>
      <c r="F14" s="40" t="s">
        <v>50</v>
      </c>
      <c r="G14" s="49" t="s">
        <v>84</v>
      </c>
      <c r="H14" s="50">
        <v>1380.11</v>
      </c>
      <c r="I14" s="51" t="s">
        <v>85</v>
      </c>
    </row>
    <row r="15" spans="1:17" s="37" customFormat="1">
      <c r="A15" s="17" t="s">
        <v>4</v>
      </c>
      <c r="B15" s="13"/>
      <c r="C15" s="34">
        <v>1067.83</v>
      </c>
      <c r="D15" s="12"/>
      <c r="E15" s="11"/>
      <c r="F15" s="40" t="s">
        <v>50</v>
      </c>
      <c r="G15" s="49" t="s">
        <v>86</v>
      </c>
      <c r="H15" s="50">
        <v>1067.83</v>
      </c>
      <c r="I15" s="51" t="s">
        <v>85</v>
      </c>
    </row>
    <row r="16" spans="1:17">
      <c r="A16" s="17"/>
      <c r="B16" s="13"/>
      <c r="C16" s="13"/>
      <c r="D16" s="12"/>
      <c r="E16" s="11">
        <v>22.01</v>
      </c>
      <c r="F16" s="43" t="s">
        <v>102</v>
      </c>
      <c r="G16" s="33"/>
      <c r="H16" s="15"/>
      <c r="I16" s="18"/>
      <c r="J16" s="37"/>
      <c r="P16" s="37"/>
      <c r="Q16" s="37"/>
    </row>
    <row r="17" spans="1:17">
      <c r="A17" s="17"/>
      <c r="B17" s="13"/>
      <c r="C17" s="13"/>
      <c r="D17" s="12"/>
      <c r="E17" s="11"/>
      <c r="F17" s="43" t="s">
        <v>77</v>
      </c>
      <c r="G17" s="33"/>
      <c r="H17" s="15"/>
      <c r="I17" s="18"/>
      <c r="J17" s="37"/>
      <c r="P17" s="37"/>
      <c r="Q17" s="37"/>
    </row>
    <row r="18" spans="1:17">
      <c r="A18" s="17"/>
      <c r="B18" s="13"/>
      <c r="C18" s="13"/>
      <c r="D18" s="12"/>
      <c r="E18" s="11">
        <v>2376</v>
      </c>
      <c r="F18" s="43" t="s">
        <v>66</v>
      </c>
      <c r="G18" s="33"/>
      <c r="H18" s="15"/>
      <c r="I18" s="18"/>
      <c r="J18" s="37"/>
      <c r="K18" s="37"/>
      <c r="L18" s="37"/>
      <c r="M18" s="37"/>
      <c r="N18" s="37"/>
      <c r="O18" s="37"/>
      <c r="P18" s="37"/>
      <c r="Q18" s="37"/>
    </row>
    <row r="19" spans="1:17">
      <c r="A19" s="17"/>
      <c r="B19" s="13"/>
      <c r="C19" s="13"/>
      <c r="D19" s="12"/>
      <c r="E19" s="11">
        <v>295.93</v>
      </c>
      <c r="F19" s="43" t="s">
        <v>67</v>
      </c>
      <c r="G19" s="33"/>
      <c r="H19" s="15"/>
      <c r="I19" s="18"/>
      <c r="J19" s="37"/>
      <c r="K19" s="37"/>
      <c r="L19" s="37"/>
      <c r="M19" s="37"/>
      <c r="N19" s="37"/>
      <c r="O19" s="37"/>
      <c r="P19" s="37"/>
      <c r="Q19" s="37"/>
    </row>
    <row r="20" spans="1:17">
      <c r="A20" s="1"/>
      <c r="B20" s="13"/>
      <c r="C20" s="13"/>
      <c r="D20" s="12"/>
      <c r="E20" s="52">
        <v>166.12</v>
      </c>
      <c r="F20" s="16" t="s">
        <v>48</v>
      </c>
      <c r="G20" s="16"/>
    </row>
    <row r="21" spans="1:17">
      <c r="A21" s="1"/>
      <c r="B21" s="13"/>
      <c r="C21" s="13"/>
      <c r="D21" s="12"/>
      <c r="E21" s="52">
        <v>328.72</v>
      </c>
      <c r="F21" s="16" t="s">
        <v>52</v>
      </c>
      <c r="G21" s="16"/>
    </row>
    <row r="22" spans="1:17">
      <c r="A22" s="1"/>
      <c r="B22" s="13"/>
      <c r="C22" s="13"/>
      <c r="D22" s="12"/>
      <c r="E22" s="52">
        <v>299.19</v>
      </c>
      <c r="F22" s="41" t="s">
        <v>47</v>
      </c>
      <c r="G22" s="16"/>
    </row>
    <row r="23" spans="1:17">
      <c r="A23" s="1"/>
      <c r="B23" s="13"/>
      <c r="C23" s="13"/>
      <c r="D23" s="12"/>
      <c r="E23" s="52">
        <v>199.46</v>
      </c>
      <c r="F23" s="41" t="s">
        <v>49</v>
      </c>
      <c r="G23" s="16"/>
    </row>
    <row r="24" spans="1:17">
      <c r="A24" s="1"/>
      <c r="B24" s="13"/>
      <c r="C24" s="13"/>
      <c r="D24" s="12"/>
      <c r="E24" s="52">
        <v>162.81</v>
      </c>
      <c r="F24" s="41" t="s">
        <v>51</v>
      </c>
      <c r="G24" s="16"/>
    </row>
    <row r="25" spans="1:17">
      <c r="A25" s="1"/>
      <c r="B25" s="13"/>
      <c r="C25" s="13"/>
      <c r="D25" s="12"/>
      <c r="E25" s="52">
        <v>17.829999999999998</v>
      </c>
      <c r="F25" s="41" t="s">
        <v>98</v>
      </c>
      <c r="G25" s="16"/>
    </row>
    <row r="26" spans="1:17">
      <c r="A26" s="1"/>
      <c r="B26" s="13"/>
      <c r="C26" s="13"/>
      <c r="D26" s="12"/>
      <c r="E26" s="52">
        <v>21.4</v>
      </c>
      <c r="F26" s="41" t="s">
        <v>99</v>
      </c>
      <c r="G26" s="16"/>
    </row>
    <row r="27" spans="1:17">
      <c r="A27" s="1"/>
      <c r="B27" s="13"/>
      <c r="C27" s="13"/>
      <c r="D27" s="12"/>
      <c r="E27" s="52">
        <v>3.17</v>
      </c>
      <c r="F27" s="41" t="s">
        <v>79</v>
      </c>
      <c r="G27" s="16"/>
    </row>
    <row r="28" spans="1:17">
      <c r="A28" s="1"/>
      <c r="B28" s="13"/>
      <c r="C28" s="13"/>
      <c r="D28" s="12"/>
      <c r="E28" s="52">
        <v>3.17</v>
      </c>
      <c r="F28" s="41" t="s">
        <v>78</v>
      </c>
      <c r="G28" s="16"/>
    </row>
    <row r="29" spans="1:17">
      <c r="A29" s="1"/>
      <c r="B29" s="13"/>
      <c r="C29" s="13"/>
      <c r="D29" s="12"/>
      <c r="E29" s="52">
        <v>31.31</v>
      </c>
      <c r="F29" s="16" t="s">
        <v>56</v>
      </c>
      <c r="G29" s="16"/>
    </row>
    <row r="30" spans="1:17">
      <c r="A30" s="1"/>
      <c r="B30" s="13"/>
      <c r="C30" s="13"/>
      <c r="D30" s="12"/>
      <c r="E30" s="52">
        <v>20.87</v>
      </c>
      <c r="F30" s="41" t="s">
        <v>57</v>
      </c>
      <c r="G30" s="16"/>
    </row>
    <row r="31" spans="1:17">
      <c r="A31" s="1"/>
      <c r="B31" s="13"/>
      <c r="C31" s="13"/>
      <c r="D31" s="12"/>
      <c r="E31" s="52">
        <v>17.559999999999999</v>
      </c>
      <c r="F31" s="16" t="s">
        <v>75</v>
      </c>
      <c r="G31" s="16"/>
    </row>
    <row r="32" spans="1:17">
      <c r="A32" s="1"/>
      <c r="B32" s="13"/>
      <c r="C32" s="13"/>
      <c r="D32" s="12"/>
      <c r="E32" s="52">
        <v>11.71</v>
      </c>
      <c r="F32" s="16" t="s">
        <v>53</v>
      </c>
      <c r="G32" s="16"/>
    </row>
    <row r="33" spans="1:7">
      <c r="A33" s="1"/>
      <c r="B33" s="13"/>
      <c r="C33" s="13"/>
      <c r="D33" s="12"/>
      <c r="E33" s="52">
        <v>16.68</v>
      </c>
      <c r="F33" s="41" t="s">
        <v>54</v>
      </c>
      <c r="G33" s="16"/>
    </row>
    <row r="34" spans="1:7">
      <c r="A34" s="1"/>
      <c r="B34" s="13"/>
      <c r="C34" s="13"/>
      <c r="D34" s="12"/>
      <c r="E34" s="52">
        <v>11.12</v>
      </c>
      <c r="F34" s="41" t="s">
        <v>55</v>
      </c>
      <c r="G34" s="16"/>
    </row>
    <row r="35" spans="1:7">
      <c r="A35" s="1"/>
      <c r="B35" s="13"/>
      <c r="C35" s="13"/>
      <c r="D35" s="12"/>
      <c r="E35" s="52">
        <v>38.700000000000003</v>
      </c>
      <c r="F35" s="41" t="s">
        <v>76</v>
      </c>
      <c r="G35" s="16"/>
    </row>
    <row r="36" spans="1:7">
      <c r="A36" s="1"/>
      <c r="B36" s="13"/>
      <c r="C36" s="13"/>
      <c r="D36" s="12"/>
      <c r="E36" s="52">
        <v>239.47</v>
      </c>
      <c r="F36" s="16" t="s">
        <v>44</v>
      </c>
      <c r="G36" s="16"/>
    </row>
    <row r="37" spans="1:7">
      <c r="A37" s="1"/>
      <c r="B37" s="13"/>
      <c r="C37" s="13"/>
      <c r="D37" s="12"/>
      <c r="E37" s="52">
        <v>481</v>
      </c>
      <c r="F37" s="16" t="s">
        <v>41</v>
      </c>
      <c r="G37" s="16"/>
    </row>
    <row r="38" spans="1:7">
      <c r="A38" s="1"/>
      <c r="B38" s="13"/>
      <c r="C38" s="13"/>
      <c r="D38" s="12"/>
      <c r="E38" s="52">
        <v>75.989999999999995</v>
      </c>
      <c r="F38" s="16" t="s">
        <v>80</v>
      </c>
      <c r="G38" s="16"/>
    </row>
    <row r="39" spans="1:7">
      <c r="A39" s="1"/>
      <c r="B39" s="13"/>
      <c r="C39" s="13"/>
      <c r="D39" s="12"/>
      <c r="E39" s="52">
        <v>69.95</v>
      </c>
      <c r="F39" s="16" t="s">
        <v>87</v>
      </c>
      <c r="G39" s="16"/>
    </row>
    <row r="40" spans="1:7">
      <c r="A40" s="1"/>
      <c r="B40" s="13"/>
      <c r="C40" s="13"/>
      <c r="D40" s="12"/>
      <c r="E40" s="52">
        <v>202.58</v>
      </c>
      <c r="F40" s="16" t="s">
        <v>40</v>
      </c>
      <c r="G40" s="16"/>
    </row>
    <row r="41" spans="1:7">
      <c r="A41" s="1"/>
      <c r="B41" s="13"/>
      <c r="C41" s="13"/>
      <c r="D41" s="12"/>
      <c r="E41" s="52">
        <f>E36</f>
        <v>239.47</v>
      </c>
      <c r="F41" s="16" t="s">
        <v>58</v>
      </c>
      <c r="G41" s="16"/>
    </row>
    <row r="42" spans="1:7">
      <c r="A42" s="1"/>
      <c r="B42" s="13"/>
      <c r="C42" s="13"/>
      <c r="D42" s="12"/>
      <c r="E42" s="52">
        <f>E37</f>
        <v>481</v>
      </c>
      <c r="F42" s="16" t="s">
        <v>59</v>
      </c>
      <c r="G42" s="16"/>
    </row>
    <row r="43" spans="1:7">
      <c r="A43" s="1"/>
      <c r="B43" s="13"/>
      <c r="C43" s="13"/>
      <c r="D43" s="12"/>
      <c r="E43" s="52">
        <f>E38</f>
        <v>75.989999999999995</v>
      </c>
      <c r="F43" s="16" t="s">
        <v>60</v>
      </c>
      <c r="G43" s="16"/>
    </row>
    <row r="44" spans="1:7">
      <c r="A44" s="1"/>
      <c r="B44" s="13"/>
      <c r="C44" s="13"/>
      <c r="D44" s="12"/>
      <c r="E44" s="52">
        <f>E39</f>
        <v>69.95</v>
      </c>
      <c r="F44" s="16" t="s">
        <v>81</v>
      </c>
      <c r="G44" s="16"/>
    </row>
    <row r="45" spans="1:7">
      <c r="A45" s="1"/>
      <c r="B45" s="13"/>
      <c r="C45" s="13"/>
      <c r="D45" s="12"/>
      <c r="E45" s="52">
        <f>E40</f>
        <v>202.58</v>
      </c>
      <c r="F45" s="14" t="s">
        <v>61</v>
      </c>
      <c r="G45" s="16"/>
    </row>
    <row r="46" spans="1:7">
      <c r="A46" s="1"/>
      <c r="B46" s="13"/>
      <c r="C46" s="13"/>
      <c r="D46" s="12"/>
      <c r="E46" s="52">
        <v>55.76</v>
      </c>
      <c r="F46" s="14" t="s">
        <v>45</v>
      </c>
      <c r="G46" s="16"/>
    </row>
    <row r="47" spans="1:7">
      <c r="A47" s="1"/>
      <c r="B47" s="13"/>
      <c r="C47" s="13"/>
      <c r="D47" s="12"/>
      <c r="E47" s="52">
        <v>70.14</v>
      </c>
      <c r="F47" s="44" t="s">
        <v>42</v>
      </c>
      <c r="G47" s="16"/>
    </row>
    <row r="48" spans="1:7">
      <c r="A48" s="1"/>
      <c r="B48" s="13"/>
      <c r="C48" s="13"/>
      <c r="D48" s="12"/>
      <c r="E48" s="52">
        <v>76.680000000000007</v>
      </c>
      <c r="F48" s="16" t="s">
        <v>46</v>
      </c>
      <c r="G48" s="16"/>
    </row>
    <row r="49" spans="1:8">
      <c r="A49" s="1"/>
      <c r="B49" s="13"/>
      <c r="C49" s="13"/>
      <c r="D49" s="12"/>
      <c r="E49" s="52">
        <f>E48</f>
        <v>76.680000000000007</v>
      </c>
      <c r="F49" s="45" t="s">
        <v>43</v>
      </c>
      <c r="G49" s="16"/>
    </row>
    <row r="50" spans="1:8">
      <c r="A50" s="1"/>
      <c r="B50" s="13"/>
      <c r="C50" s="13"/>
      <c r="D50" s="12"/>
      <c r="E50" s="52">
        <v>182.88</v>
      </c>
      <c r="F50" s="41" t="s">
        <v>71</v>
      </c>
      <c r="G50" s="16"/>
    </row>
    <row r="51" spans="1:8">
      <c r="A51" s="1"/>
      <c r="B51" s="13"/>
      <c r="C51" s="13"/>
      <c r="D51" s="12"/>
      <c r="E51" s="52">
        <v>182.88</v>
      </c>
      <c r="F51" s="46" t="s">
        <v>72</v>
      </c>
      <c r="G51" s="16"/>
    </row>
    <row r="52" spans="1:8">
      <c r="A52" s="1"/>
      <c r="B52" s="13"/>
      <c r="C52" s="13"/>
      <c r="D52" s="12"/>
      <c r="E52" s="57"/>
      <c r="F52" s="16" t="s">
        <v>73</v>
      </c>
      <c r="G52" s="16"/>
    </row>
    <row r="53" spans="1:8">
      <c r="A53" s="1"/>
      <c r="B53" s="13"/>
      <c r="C53" s="13"/>
      <c r="D53" s="12"/>
      <c r="E53" s="57"/>
      <c r="F53" s="45" t="s">
        <v>74</v>
      </c>
      <c r="G53" s="16"/>
    </row>
    <row r="54" spans="1:8">
      <c r="A54" s="1"/>
      <c r="B54" s="13"/>
      <c r="C54" s="13"/>
      <c r="D54" s="12"/>
      <c r="E54" s="52">
        <v>3441</v>
      </c>
      <c r="F54" s="16" t="s">
        <v>62</v>
      </c>
      <c r="G54" s="16"/>
    </row>
    <row r="55" spans="1:8">
      <c r="A55" s="1"/>
      <c r="B55" s="13"/>
      <c r="C55" s="13"/>
      <c r="D55" s="12"/>
      <c r="E55" s="52"/>
      <c r="F55" s="16" t="s">
        <v>63</v>
      </c>
      <c r="G55" s="16"/>
    </row>
    <row r="56" spans="1:8">
      <c r="A56" s="1"/>
      <c r="B56" s="13"/>
      <c r="C56" s="13"/>
      <c r="D56" s="12"/>
      <c r="E56" s="52"/>
      <c r="F56" s="16" t="s">
        <v>64</v>
      </c>
      <c r="G56" s="16"/>
    </row>
    <row r="57" spans="1:8">
      <c r="A57" s="9" t="s">
        <v>7</v>
      </c>
      <c r="B57" s="11">
        <v>11622.25</v>
      </c>
      <c r="C57" s="11">
        <f>C4-C6+C14+C15</f>
        <v>4915.9500000000016</v>
      </c>
      <c r="H57" s="33"/>
    </row>
    <row r="58" spans="1:8">
      <c r="A58" s="20"/>
      <c r="B58" s="21"/>
      <c r="C58" s="21"/>
      <c r="D58" s="21"/>
      <c r="H58" s="33"/>
    </row>
    <row r="59" spans="1:8">
      <c r="A59" s="20"/>
      <c r="B59" s="21"/>
      <c r="C59" s="21"/>
      <c r="D59" s="21"/>
      <c r="H59" s="33"/>
    </row>
    <row r="60" spans="1:8">
      <c r="A60" s="22" t="s">
        <v>38</v>
      </c>
      <c r="B60" s="36" t="s">
        <v>37</v>
      </c>
      <c r="H60" s="33"/>
    </row>
    <row r="61" spans="1:8">
      <c r="A61" s="1" t="s">
        <v>14</v>
      </c>
      <c r="B61" s="25" t="s">
        <v>37</v>
      </c>
      <c r="H61" s="33"/>
    </row>
    <row r="62" spans="1:8">
      <c r="A62" s="20"/>
      <c r="B62" s="21"/>
      <c r="C62" s="21"/>
      <c r="D62" s="21"/>
      <c r="G62" s="15"/>
    </row>
    <row r="63" spans="1:8">
      <c r="A63" s="65" t="s">
        <v>31</v>
      </c>
      <c r="B63" s="65"/>
      <c r="C63" s="65"/>
      <c r="E63" s="4" t="s">
        <v>28</v>
      </c>
    </row>
    <row r="64" spans="1:8">
      <c r="B64" s="7" t="s">
        <v>0</v>
      </c>
      <c r="C64" s="8" t="s">
        <v>1</v>
      </c>
      <c r="G64" s="15"/>
    </row>
    <row r="65" spans="1:12">
      <c r="A65" s="1" t="s">
        <v>92</v>
      </c>
      <c r="B65" s="10">
        <v>11622.25</v>
      </c>
      <c r="C65" s="24">
        <f>C57</f>
        <v>4915.9500000000016</v>
      </c>
      <c r="E65" s="15"/>
      <c r="G65" s="15"/>
      <c r="H65" s="33"/>
    </row>
    <row r="66" spans="1:12">
      <c r="A66" s="1" t="s">
        <v>82</v>
      </c>
      <c r="B66" s="10"/>
      <c r="C66" s="47"/>
      <c r="D66" s="4" t="s">
        <v>83</v>
      </c>
      <c r="E66" s="15"/>
      <c r="G66" s="15"/>
      <c r="H66" s="33"/>
    </row>
    <row r="67" spans="1:12">
      <c r="A67" s="1" t="s">
        <v>95</v>
      </c>
      <c r="B67" s="12"/>
      <c r="C67" s="42"/>
      <c r="E67" s="15"/>
      <c r="G67" s="15"/>
      <c r="H67" s="33"/>
    </row>
    <row r="68" spans="1:12">
      <c r="A68" s="1" t="s">
        <v>93</v>
      </c>
      <c r="B68" s="12"/>
      <c r="C68" s="42"/>
      <c r="E68" s="15"/>
      <c r="G68" s="15"/>
      <c r="H68" s="33"/>
    </row>
    <row r="69" spans="1:12">
      <c r="A69" s="1" t="s">
        <v>20</v>
      </c>
      <c r="B69" s="12"/>
      <c r="C69" s="38">
        <v>111</v>
      </c>
      <c r="H69" s="33"/>
      <c r="K69" s="33"/>
      <c r="L69" s="16"/>
    </row>
    <row r="70" spans="1:12">
      <c r="A70" s="1" t="s">
        <v>90</v>
      </c>
      <c r="B70" s="10">
        <v>440.21</v>
      </c>
      <c r="C70" s="11">
        <v>440.21</v>
      </c>
      <c r="E70" s="18">
        <v>440.21</v>
      </c>
    </row>
    <row r="71" spans="1:12">
      <c r="A71" s="1" t="s">
        <v>89</v>
      </c>
      <c r="B71" s="12"/>
      <c r="C71" s="38">
        <v>100</v>
      </c>
      <c r="E71" s="18">
        <v>100</v>
      </c>
      <c r="K71" s="33"/>
      <c r="L71" s="16"/>
    </row>
    <row r="72" spans="1:12">
      <c r="A72" s="1" t="s">
        <v>88</v>
      </c>
      <c r="B72" s="12"/>
      <c r="C72" s="38">
        <v>440.21</v>
      </c>
      <c r="E72" s="18">
        <v>440.21</v>
      </c>
      <c r="K72" s="33"/>
    </row>
    <row r="74" spans="1:12">
      <c r="K74" s="33"/>
    </row>
    <row r="75" spans="1:12">
      <c r="K75" s="33"/>
    </row>
    <row r="76" spans="1:12">
      <c r="A76" s="65" t="s">
        <v>23</v>
      </c>
      <c r="B76" s="65"/>
      <c r="C76" s="65"/>
      <c r="F76" s="23">
        <v>222018</v>
      </c>
      <c r="G76" s="18">
        <f>F76/340.75</f>
        <v>651.55685986793833</v>
      </c>
      <c r="K76" s="33"/>
      <c r="L76" s="16"/>
    </row>
    <row r="77" spans="1:12">
      <c r="A77" s="1" t="s">
        <v>21</v>
      </c>
      <c r="B77" s="10">
        <v>14377.08</v>
      </c>
      <c r="C77" s="10">
        <f>C65+C78</f>
        <v>5350.1500000000015</v>
      </c>
      <c r="D77" s="4" t="s">
        <v>34</v>
      </c>
      <c r="G77" s="23"/>
      <c r="K77" s="33"/>
      <c r="L77" s="16"/>
    </row>
    <row r="78" spans="1:12">
      <c r="A78" s="1" t="s">
        <v>96</v>
      </c>
      <c r="B78" s="10">
        <v>434.2</v>
      </c>
      <c r="C78" s="10">
        <v>434.2</v>
      </c>
      <c r="G78" s="23"/>
      <c r="K78" s="33"/>
      <c r="L78" s="16"/>
    </row>
    <row r="79" spans="1:12">
      <c r="A79" s="22" t="s">
        <v>68</v>
      </c>
      <c r="B79" s="11"/>
      <c r="C79" s="11"/>
      <c r="G79" s="23"/>
      <c r="K79" s="33"/>
      <c r="L79" s="16"/>
    </row>
    <row r="80" spans="1:12">
      <c r="A80" s="1" t="s">
        <v>29</v>
      </c>
      <c r="B80" s="10">
        <v>440.21</v>
      </c>
      <c r="C80" s="24">
        <f>C70+C69+C71+C72</f>
        <v>1091.42</v>
      </c>
      <c r="D80" s="4" t="s">
        <v>100</v>
      </c>
      <c r="F80" s="4" t="s">
        <v>103</v>
      </c>
      <c r="G80" s="23"/>
      <c r="K80" s="33"/>
      <c r="L80" s="16"/>
    </row>
    <row r="81" spans="1:12">
      <c r="A81" s="1" t="s">
        <v>22</v>
      </c>
      <c r="B81" s="10">
        <v>13936.87</v>
      </c>
      <c r="C81" s="24">
        <f>C77-C80</f>
        <v>4258.7300000000014</v>
      </c>
      <c r="G81" s="23"/>
      <c r="K81" s="33"/>
      <c r="L81" s="16"/>
    </row>
    <row r="82" spans="1:12">
      <c r="A82" s="1" t="s">
        <v>25</v>
      </c>
      <c r="B82" s="10">
        <v>1394.56</v>
      </c>
      <c r="C82" s="34">
        <v>58.14</v>
      </c>
      <c r="F82" s="15"/>
      <c r="G82" s="48" t="s">
        <v>104</v>
      </c>
      <c r="I82" s="15"/>
      <c r="K82" s="33"/>
      <c r="L82" s="16"/>
    </row>
    <row r="83" spans="1:12">
      <c r="A83" s="1" t="s">
        <v>26</v>
      </c>
      <c r="B83" s="10">
        <v>79.31</v>
      </c>
      <c r="C83" s="11">
        <v>79.31</v>
      </c>
      <c r="D83" s="4" t="s">
        <v>36</v>
      </c>
      <c r="F83" s="15"/>
      <c r="G83" s="23"/>
      <c r="K83" s="33"/>
      <c r="L83" s="16"/>
    </row>
    <row r="84" spans="1:12">
      <c r="A84" s="1" t="s">
        <v>89</v>
      </c>
      <c r="B84" s="39"/>
      <c r="C84" s="34"/>
      <c r="D84" s="4" t="s">
        <v>101</v>
      </c>
      <c r="F84" s="53"/>
      <c r="G84" s="53">
        <v>3096</v>
      </c>
      <c r="H84" s="54"/>
      <c r="I84" s="56">
        <v>0</v>
      </c>
      <c r="K84" s="33"/>
      <c r="L84" s="16"/>
    </row>
    <row r="85" spans="1:12">
      <c r="A85" s="1" t="s">
        <v>88</v>
      </c>
      <c r="B85" s="39"/>
      <c r="C85" s="34"/>
      <c r="D85" s="4" t="s">
        <v>101</v>
      </c>
      <c r="F85" s="56"/>
      <c r="G85" s="56">
        <v>1162.73</v>
      </c>
      <c r="H85" s="56">
        <f>G84+G85</f>
        <v>4258.7299999999996</v>
      </c>
      <c r="I85" s="56">
        <f>G85*5%</f>
        <v>58.136500000000005</v>
      </c>
      <c r="J85" s="15"/>
      <c r="K85" s="33"/>
      <c r="L85" s="16"/>
    </row>
    <row r="86" spans="1:12">
      <c r="A86" s="1" t="s">
        <v>90</v>
      </c>
      <c r="B86" s="39"/>
      <c r="C86" s="34"/>
      <c r="D86" s="4" t="s">
        <v>101</v>
      </c>
      <c r="F86" s="53"/>
      <c r="G86" s="54"/>
      <c r="H86" s="56"/>
      <c r="K86" s="33"/>
      <c r="L86" s="16"/>
    </row>
    <row r="87" spans="1:12">
      <c r="A87" s="1" t="s">
        <v>95</v>
      </c>
      <c r="B87" s="39"/>
      <c r="C87" s="42"/>
      <c r="D87" s="16" t="s">
        <v>24</v>
      </c>
      <c r="F87" s="53"/>
      <c r="G87" s="54"/>
      <c r="H87" s="56"/>
      <c r="K87" s="33"/>
      <c r="L87" s="16"/>
    </row>
    <row r="88" spans="1:12">
      <c r="A88" s="1" t="s">
        <v>35</v>
      </c>
      <c r="B88" s="10">
        <v>1329.72</v>
      </c>
      <c r="C88" s="34"/>
      <c r="E88" s="16"/>
      <c r="F88" s="53"/>
      <c r="G88" s="54"/>
      <c r="H88" s="56"/>
      <c r="K88" s="33"/>
      <c r="L88" s="16"/>
    </row>
    <row r="89" spans="1:12">
      <c r="A89" s="1" t="s">
        <v>70</v>
      </c>
      <c r="B89" s="10">
        <v>26.9</v>
      </c>
      <c r="C89" s="10">
        <v>26.9</v>
      </c>
      <c r="F89" s="53"/>
      <c r="G89" s="54"/>
      <c r="H89" s="56"/>
      <c r="K89" s="33"/>
      <c r="L89" s="16"/>
    </row>
    <row r="90" spans="1:12">
      <c r="A90" s="22" t="s">
        <v>27</v>
      </c>
      <c r="B90" s="10">
        <v>1302.83</v>
      </c>
      <c r="C90" s="34">
        <f>C82-C83-C89</f>
        <v>-48.07</v>
      </c>
      <c r="D90" s="4" t="s">
        <v>105</v>
      </c>
      <c r="F90" s="53"/>
      <c r="G90" s="54"/>
      <c r="H90" s="56"/>
      <c r="K90" s="33"/>
      <c r="L90" s="16"/>
    </row>
    <row r="91" spans="1:12">
      <c r="A91" s="1" t="s">
        <v>94</v>
      </c>
      <c r="B91" s="10">
        <v>731.35</v>
      </c>
      <c r="C91" s="35"/>
      <c r="E91" s="15"/>
      <c r="G91" s="23"/>
      <c r="K91" s="33"/>
      <c r="L91" s="16"/>
    </row>
    <row r="92" spans="1:12">
      <c r="A92" s="1" t="s">
        <v>33</v>
      </c>
      <c r="B92" s="10">
        <v>14.47</v>
      </c>
      <c r="C92" s="39"/>
      <c r="G92" s="23"/>
      <c r="K92" s="33"/>
      <c r="L92" s="16"/>
    </row>
    <row r="93" spans="1:12">
      <c r="A93" s="26" t="s">
        <v>69</v>
      </c>
      <c r="B93" s="10">
        <v>2034.17</v>
      </c>
      <c r="C93" s="24">
        <f>C90</f>
        <v>-48.07</v>
      </c>
      <c r="E93" s="27">
        <f>C93-B93</f>
        <v>-2082.2400000000002</v>
      </c>
      <c r="F93" s="28"/>
      <c r="K93" s="33"/>
      <c r="L93" s="16"/>
    </row>
    <row r="94" spans="1:12">
      <c r="E94" s="29"/>
      <c r="F94" s="30"/>
      <c r="K94" s="33"/>
      <c r="L94" s="16"/>
    </row>
    <row r="95" spans="1:12">
      <c r="K95" s="33"/>
    </row>
    <row r="96" spans="1:12">
      <c r="A96" s="63" t="s">
        <v>15</v>
      </c>
      <c r="B96" s="63"/>
      <c r="C96" s="63"/>
      <c r="D96" s="31"/>
      <c r="E96" s="31"/>
      <c r="K96" s="33"/>
    </row>
    <row r="97" spans="1:11">
      <c r="A97" s="62" t="s">
        <v>16</v>
      </c>
      <c r="B97" s="62"/>
      <c r="C97" s="62"/>
      <c r="D97" s="61" t="s">
        <v>18</v>
      </c>
      <c r="E97" s="61"/>
      <c r="K97" s="33"/>
    </row>
    <row r="98" spans="1:11">
      <c r="A98" s="59" t="s">
        <v>17</v>
      </c>
      <c r="B98" s="59"/>
      <c r="C98" s="59"/>
      <c r="D98" s="59"/>
      <c r="E98" s="59"/>
    </row>
    <row r="99" spans="1:11">
      <c r="A99" s="60" t="s">
        <v>39</v>
      </c>
      <c r="B99" s="60"/>
      <c r="C99" s="60"/>
      <c r="D99" s="60"/>
      <c r="E99" s="60"/>
      <c r="F99" s="61" t="s">
        <v>19</v>
      </c>
      <c r="G99" s="61"/>
      <c r="H99" s="32"/>
    </row>
    <row r="100" spans="1:11" ht="12.75" customHeight="1"/>
    <row r="101" spans="1:11" ht="12.75" customHeight="1"/>
    <row r="102" spans="1:11" ht="12.75" customHeight="1"/>
    <row r="103" spans="1:11" ht="12.75" customHeight="1"/>
    <row r="104" spans="1:11" ht="12.75" customHeight="1"/>
    <row r="105" spans="1:11" ht="12.75" customHeight="1"/>
  </sheetData>
  <mergeCells count="10">
    <mergeCell ref="A96:C96"/>
    <mergeCell ref="B1:C1"/>
    <mergeCell ref="A76:C76"/>
    <mergeCell ref="A63:C63"/>
    <mergeCell ref="A2:C2"/>
    <mergeCell ref="A98:E98"/>
    <mergeCell ref="A99:E99"/>
    <mergeCell ref="F99:G99"/>
    <mergeCell ref="A97:C97"/>
    <mergeCell ref="D97:E9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1998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2018-05-07T20:24:17Z</cp:lastPrinted>
  <dcterms:created xsi:type="dcterms:W3CDTF">2017-11-15T07:39:37Z</dcterms:created>
  <dcterms:modified xsi:type="dcterms:W3CDTF">2024-03-09T20:24:16Z</dcterms:modified>
</cp:coreProperties>
</file>