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 activeTab="1"/>
  </bookViews>
  <sheets>
    <sheet name="281ζ = ιστορικο" sheetId="1" r:id="rId1"/>
    <sheet name="295ω3-22" sheetId="2" r:id="rId2"/>
  </sheets>
  <calcPr calcId="125725"/>
</workbook>
</file>

<file path=xl/calcChain.xml><?xml version="1.0" encoding="utf-8"?>
<calcChain xmlns="http://schemas.openxmlformats.org/spreadsheetml/2006/main">
  <c r="F37" i="2"/>
  <c r="F35"/>
  <c r="E35"/>
  <c r="E34"/>
  <c r="D34"/>
  <c r="F23"/>
  <c r="E22"/>
  <c r="D22"/>
  <c r="F92" i="1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Q15" s="1"/>
  <c r="F41"/>
  <c r="F40"/>
  <c r="F39"/>
  <c r="F38"/>
  <c r="F37"/>
  <c r="F36"/>
  <c r="F35"/>
  <c r="F34"/>
  <c r="F33"/>
  <c r="F32"/>
  <c r="Q2" s="1"/>
  <c r="F31"/>
  <c r="F30"/>
  <c r="F29"/>
  <c r="F28"/>
  <c r="R18"/>
  <c r="O17"/>
  <c r="O16"/>
  <c r="O15"/>
  <c r="Q14"/>
  <c r="O14"/>
  <c r="O13"/>
  <c r="Q12"/>
  <c r="O12"/>
  <c r="O11"/>
  <c r="O10"/>
  <c r="O9"/>
  <c r="O8"/>
  <c r="O7"/>
  <c r="O6"/>
  <c r="O5"/>
  <c r="O18" s="1"/>
  <c r="O4"/>
  <c r="O3"/>
  <c r="P2"/>
  <c r="P18" s="1"/>
  <c r="R19" s="1"/>
  <c r="O2"/>
  <c r="E23" i="2" l="1"/>
  <c r="Q18" i="1"/>
  <c r="Q19" s="1"/>
</calcChain>
</file>

<file path=xl/sharedStrings.xml><?xml version="1.0" encoding="utf-8"?>
<sst xmlns="http://schemas.openxmlformats.org/spreadsheetml/2006/main" count="190" uniqueCount="114">
  <si>
    <t>1ος</t>
  </si>
  <si>
    <t>2ος</t>
  </si>
  <si>
    <t>3ος</t>
  </si>
  <si>
    <t>4ος</t>
  </si>
  <si>
    <t>5ος</t>
  </si>
  <si>
    <t>6ος</t>
  </si>
  <si>
    <t>7ος</t>
  </si>
  <si>
    <t>8ος</t>
  </si>
  <si>
    <t>9ος</t>
  </si>
  <si>
    <t>10ος</t>
  </si>
  <si>
    <t>11ος</t>
  </si>
  <si>
    <t>12ος</t>
  </si>
  <si>
    <t>δρχ</t>
  </si>
  <si>
    <t>σύνολο</t>
  </si>
  <si>
    <t>zηλ-π.χ.-1</t>
  </si>
  <si>
    <t>υποΑναζήτηση</t>
  </si>
  <si>
    <t>βάσει rochild</t>
  </si>
  <si>
    <t>281ζ = κωδικός ''δίκη'' - *54* = κακώς ζητούμενο προς απόδοση = κ-15-17 ( επί συμβολαίου ) = έχουν σίγουρα πληρωθεί ΑΛΛΙΩΣ ΔΕΝ ΘΑ ΜΕΤΑΓΡΑΦΟΝΤΑΝ από το υποθυκοφυλακείο</t>
  </si>
  <si>
    <t>α.α.</t>
  </si>
  <si>
    <t>πράξη</t>
  </si>
  <si>
    <t>κ-15</t>
  </si>
  <si>
    <t>κ-17</t>
  </si>
  <si>
    <t>μεταγραφή</t>
  </si>
  <si>
    <t>1998-8</t>
  </si>
  <si>
    <t>γονική</t>
  </si>
  <si>
    <t>έχει πληρωθεί ΜΕ μηνιαία κατάσταση</t>
  </si>
  <si>
    <t>δωρεά</t>
  </si>
  <si>
    <t>5-11-1998=328/67</t>
  </si>
  <si>
    <t>1998-9</t>
  </si>
  <si>
    <t>24/12/1998=331-44</t>
  </si>
  <si>
    <t>ΔΕΝ την έβαλε στην κατάσταση ΕΠΕΙΔΗ έχει πληρωθεί ΑΝΑ συμβόλαιο</t>
  </si>
  <si>
    <t>22/10/1998=328-36</t>
  </si>
  <si>
    <t>υπάρχουν οι πληρωμές</t>
  </si>
  <si>
    <t>20/10/1998=328-27</t>
  </si>
  <si>
    <t>26/01/1999=332-77</t>
  </si>
  <si>
    <t>2008-2</t>
  </si>
  <si>
    <t>υποθΕξαλειψη</t>
  </si>
  <si>
    <t>2008-10</t>
  </si>
  <si>
    <t>υπάρχει η πληρωμή</t>
  </si>
  <si>
    <t>2010-7</t>
  </si>
  <si>
    <t>φάκελος συμβολαίου = ΔΕΝ είναι αρχείο</t>
  </si>
  <si>
    <t>2011-11</t>
  </si>
  <si>
    <t>γραμμάτια εθνικης = 3753554 &amp; 3753555</t>
  </si>
  <si>
    <t>συμβόλαιο</t>
  </si>
  <si>
    <t>ημερομηνία</t>
  </si>
  <si>
    <t>κ-18</t>
  </si>
  <si>
    <t>τόμος</t>
  </si>
  <si>
    <t>ακίνητο</t>
  </si>
  <si>
    <t>πολίτης</t>
  </si>
  <si>
    <t>υποθήκης ΕΞΑΛΕΙΨΗ</t>
  </si>
  <si>
    <t>219165 = 45.765δρχ</t>
  </si>
  <si>
    <t>219166 = 9.750δρχ</t>
  </si>
  <si>
    <t>γραμμάτια {σφραγίδες τελευταία σελίδα</t>
  </si>
  <si>
    <t>219169 = 27.573δρχ</t>
  </si>
  <si>
    <t>219170 = 4.500δρχ</t>
  </si>
  <si>
    <t>219172 = 8.053δρχ</t>
  </si>
  <si>
    <t>219173 = 1.281δρχ</t>
  </si>
  <si>
    <t>219175 = 12.788δρχ</t>
  </si>
  <si>
    <t>219176 = 2.063δρχ</t>
  </si>
  <si>
    <t>219157 = 3.656δρχ</t>
  </si>
  <si>
    <t>219156=17.366δρχ</t>
  </si>
  <si>
    <t>υποθηκοφυλακείο</t>
  </si>
  <si>
    <t>219159 = 4.500δρχ</t>
  </si>
  <si>
    <t>219160 = 27.573δρχ</t>
  </si>
  <si>
    <t>219161 = 68.004δρχ</t>
  </si>
  <si>
    <t>219162 = 14.625δρχ</t>
  </si>
  <si>
    <t>αγροτεμάχιο Μαριές -''αμμούδα'' 419,83μ2</t>
  </si>
  <si>
    <t>Θάσου</t>
  </si>
  <si>
    <t>αγροτεμάχιο Μαριές -''αμμούδα'' 220,76μ2</t>
  </si>
  <si>
    <t>Μακρής Αναστάσιος</t>
  </si>
  <si>
    <t>Θωμαιδου Βασιλεια</t>
  </si>
  <si>
    <t>αγροτεμάχιο α.α.-88 Σωτήρος -''ροδιές'' 1.510μ2</t>
  </si>
  <si>
    <t>Κλώτσικας Χρήστος</t>
  </si>
  <si>
    <t>αγροτεμάχιο Λιμενάρια -''γονάτες'' 4.005,69μ2</t>
  </si>
  <si>
    <t>Βασιλούδης Θεοδόσιος</t>
  </si>
  <si>
    <t>οικοπέδου 527,7μ2 ΜΕ οικία ισόγειο 147,32μ2 &amp; αποθήκη 3,64μ2 Ποταμιά</t>
  </si>
  <si>
    <t>Σκόρδος Βασίλειος</t>
  </si>
  <si>
    <t>οικόπεδο 221,03μ2 ΜΕ οικία ισόγειος &amp; υπόγειο 53,90μ2 έκαστα , Καληράχη</t>
  </si>
  <si>
    <t>Μαντέχος Δημήτριος</t>
  </si>
  <si>
    <t>οικόπεδο 94,65μ2 ΜΕ οικία 2όροφο 64,35μ2 κάθε όροφος , Θεολόγος</t>
  </si>
  <si>
    <t>Συρόπουλος Χρήστος</t>
  </si>
  <si>
    <t>οικόπεδο 119,45μ2 ΜΕ οικία + υπόγειο 49,84 έκαστα , Πρίνος -''καλύβες''</t>
  </si>
  <si>
    <t>Κ</t>
  </si>
  <si>
    <t>219-127 = συκουδηςΓεωργιος</t>
  </si>
  <si>
    <t>10.392/1992 κ. Τερζίδη Κύρου</t>
  </si>
  <si>
    <t>αγροτεμάχιο 1.530μ2 ΜΕ 2'οροφη οικοδομή Σκάλα Ραχώνι</t>
  </si>
  <si>
    <t>ΔΕΟΝ όπως αποσταλλούν οι τυχόν διπλοΠληρωμές πόρων κ-15-17</t>
  </si>
  <si>
    <t>10442-3-4 οι α.α. κάνανε παρούζα ΜΕ 10342-3-4</t>
  </si>
  <si>
    <t>Δρακόντη -Πλωμαρίτη Αργυρή</t>
  </si>
  <si>
    <t>οικόπεδο 251,66μ2 Καληράχη</t>
  </si>
  <si>
    <t>αγροτεμάχιο 59 Καληράχη -''βοδνικ'' 2.901μ2</t>
  </si>
  <si>
    <t>αγροτεμάχιο 32 Καληράχη -''βοδνικ'' 911μ2</t>
  </si>
  <si>
    <t>Πλωμαρίτης Ανδρέας</t>
  </si>
  <si>
    <t>οικόπεδο 203,47μ2 Σκάλα Καληράχη</t>
  </si>
  <si>
    <t>αγροτεμάχιο 708 Καληράχη -''αγία μαρίνα'' 2.847μ2</t>
  </si>
  <si>
    <t>αγροτεμάχιο Καληράχη -''αγία μαρίνα'' 11.316,32μ2</t>
  </si>
  <si>
    <t>άμπελος 1.188,63μ2 Καληράχη -''τούμπες''</t>
  </si>
  <si>
    <t>άμπελος 1.558,74μ2 Καληράχη -''τούμπες''</t>
  </si>
  <si>
    <t>άμπελος 1.204,26μ2 Καληράχη -''τούμπες''</t>
  </si>
  <si>
    <t>είναι το ΙΔΙΟ με το 10.443</t>
  </si>
  <si>
    <t>10442-3-4   ΘΑ βοηθήσουν οι μερίδες των πολιτών</t>
  </si>
  <si>
    <t>ελέγχου ΤΑΝ</t>
  </si>
  <si>
    <t>φάκελος συμβολαίου = ''απολεσθέντα'' {= ''μπάζα''}</t>
  </si>
  <si>
    <t>ΟΕ ΣΥΣΤΑΣΗ</t>
  </si>
  <si>
    <t>καβαλα δ/νση εμπορίου</t>
  </si>
  <si>
    <t>Ματσάνης</t>
  </si>
  <si>
    <t>ΔΕΝ θα έφευγε ΠΡΟΣ φεκ</t>
  </si>
  <si>
    <t>μίσθωση αγροτεμαχίου</t>
  </si>
  <si>
    <t>γιωργουΜαριολιδηΜαρια …ΠΡΟΣ … 219-77 =κελμανλη-γιωργουΚωνσταντίνα</t>
  </si>
  <si>
    <t>γιωργουΑρσενίουΑννα …ΠΡΟΣ … 219-77 = κελμανλη-γιωργουΚωνσταντίνα</t>
  </si>
  <si>
    <t>219-75 = δαλγιαννακης διαμαντης ΠΡΟΣ δαλγιαννακης ΑΕ</t>
  </si>
  <si>
    <t xml:space="preserve">μίσθωση αγροτεμαχίου 8,5στρ [23 έτη] </t>
  </si>
  <si>
    <t>219-81 = ηλιαδουΠαρασκευη &amp; Nord Glenn …ΠΡΟΣ… ηλιαδουΟΕ</t>
  </si>
  <si>
    <t>Ξανθιώτης Νικόλαος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</si>
</sst>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5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sz val="8"/>
      <color theme="1"/>
      <name val="Arial"/>
      <family val="2"/>
      <charset val="161"/>
    </font>
    <font>
      <b/>
      <sz val="10"/>
      <color rgb="FF0070C0"/>
      <name val="Arial"/>
      <family val="2"/>
      <charset val="161"/>
    </font>
    <font>
      <sz val="10"/>
      <color theme="1"/>
      <name val="Arial"/>
      <family val="2"/>
      <charset val="161"/>
    </font>
    <font>
      <b/>
      <u val="singleAccounting"/>
      <sz val="10"/>
      <color rgb="FFFF0000"/>
      <name val="Arial"/>
      <family val="2"/>
      <charset val="161"/>
    </font>
    <font>
      <sz val="10"/>
      <color rgb="FFFF0000"/>
      <name val="Arial"/>
      <family val="2"/>
      <charset val="161"/>
    </font>
    <font>
      <u/>
      <sz val="10"/>
      <color rgb="FFFF0000"/>
      <name val="Arial"/>
      <family val="2"/>
      <charset val="161"/>
    </font>
    <font>
      <b/>
      <u/>
      <sz val="10"/>
      <color rgb="FFFF0000"/>
      <name val="Arial"/>
      <family val="2"/>
      <charset val="161"/>
    </font>
    <font>
      <b/>
      <sz val="8"/>
      <color rgb="FF0070C0"/>
      <name val="Arial"/>
      <family val="2"/>
      <charset val="161"/>
    </font>
    <font>
      <sz val="10"/>
      <name val="Arial"/>
      <family val="2"/>
      <charset val="161"/>
    </font>
    <font>
      <b/>
      <sz val="10"/>
      <color rgb="FFFF0000"/>
      <name val="Arial"/>
      <family val="2"/>
      <charset val="16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43" fontId="0" fillId="0" borderId="1" xfId="1" applyFont="1" applyBorder="1"/>
    <xf numFmtId="0" fontId="0" fillId="0" borderId="1" xfId="0" applyFont="1" applyBorder="1"/>
    <xf numFmtId="0" fontId="0" fillId="0" borderId="1" xfId="0" applyBorder="1"/>
    <xf numFmtId="0" fontId="0" fillId="0" borderId="0" xfId="0" applyFont="1"/>
    <xf numFmtId="0" fontId="0" fillId="0" borderId="2" xfId="0" applyFont="1" applyBorder="1"/>
    <xf numFmtId="43" fontId="0" fillId="5" borderId="2" xfId="1" applyFont="1" applyFill="1" applyBorder="1"/>
    <xf numFmtId="43" fontId="0" fillId="0" borderId="2" xfId="1" applyFont="1" applyFill="1" applyBorder="1"/>
    <xf numFmtId="43" fontId="0" fillId="0" borderId="3" xfId="0" applyNumberFormat="1" applyFont="1" applyFill="1" applyBorder="1"/>
    <xf numFmtId="164" fontId="0" fillId="0" borderId="2" xfId="1" applyNumberFormat="1" applyFont="1" applyBorder="1"/>
    <xf numFmtId="43" fontId="0" fillId="0" borderId="2" xfId="0" applyNumberFormat="1" applyFont="1" applyBorder="1"/>
    <xf numFmtId="0" fontId="0" fillId="0" borderId="3" xfId="0" applyFont="1" applyBorder="1"/>
    <xf numFmtId="43" fontId="0" fillId="5" borderId="3" xfId="1" applyFont="1" applyFill="1" applyBorder="1"/>
    <xf numFmtId="164" fontId="0" fillId="0" borderId="3" xfId="1" applyNumberFormat="1" applyFont="1" applyBorder="1"/>
    <xf numFmtId="43" fontId="0" fillId="5" borderId="3" xfId="1" applyFont="1" applyFill="1" applyBorder="1" applyAlignment="1">
      <alignment horizontal="center"/>
    </xf>
    <xf numFmtId="43" fontId="0" fillId="0" borderId="3" xfId="1" applyFont="1" applyFill="1" applyBorder="1"/>
    <xf numFmtId="43" fontId="0" fillId="0" borderId="3" xfId="0" applyNumberFormat="1" applyFont="1" applyBorder="1"/>
    <xf numFmtId="43" fontId="0" fillId="6" borderId="3" xfId="1" applyFont="1" applyFill="1" applyBorder="1"/>
    <xf numFmtId="43" fontId="0" fillId="0" borderId="0" xfId="1" applyFont="1"/>
    <xf numFmtId="164" fontId="0" fillId="0" borderId="3" xfId="1" applyNumberFormat="1" applyFont="1" applyFill="1" applyBorder="1"/>
    <xf numFmtId="14" fontId="2" fillId="0" borderId="0" xfId="0" applyNumberFormat="1" applyFont="1"/>
    <xf numFmtId="43" fontId="0" fillId="0" borderId="0" xfId="0" applyNumberFormat="1" applyFont="1"/>
    <xf numFmtId="164" fontId="0" fillId="0" borderId="0" xfId="0" applyNumberFormat="1" applyFont="1"/>
    <xf numFmtId="0" fontId="3" fillId="0" borderId="0" xfId="0" applyFont="1"/>
    <xf numFmtId="0" fontId="0" fillId="0" borderId="0" xfId="0" applyAlignment="1">
      <alignment horizontal="center"/>
    </xf>
    <xf numFmtId="164" fontId="0" fillId="2" borderId="0" xfId="1" applyNumberFormat="1" applyFont="1" applyFill="1"/>
    <xf numFmtId="164" fontId="0" fillId="0" borderId="0" xfId="1" applyNumberFormat="1" applyFont="1"/>
    <xf numFmtId="43" fontId="0" fillId="7" borderId="0" xfId="1" applyFont="1" applyFill="1"/>
    <xf numFmtId="0" fontId="0" fillId="7" borderId="0" xfId="0" applyFill="1"/>
    <xf numFmtId="164" fontId="0" fillId="2" borderId="4" xfId="1" applyNumberFormat="1" applyFont="1" applyFill="1" applyBorder="1"/>
    <xf numFmtId="164" fontId="0" fillId="0" borderId="4" xfId="1" applyNumberFormat="1" applyFont="1" applyBorder="1"/>
    <xf numFmtId="0" fontId="0" fillId="0" borderId="4" xfId="0" applyBorder="1"/>
    <xf numFmtId="43" fontId="0" fillId="7" borderId="4" xfId="1" applyFont="1" applyFill="1" applyBorder="1"/>
    <xf numFmtId="43" fontId="0" fillId="8" borderId="4" xfId="1" applyFont="1" applyFill="1" applyBorder="1"/>
    <xf numFmtId="43" fontId="4" fillId="0" borderId="4" xfId="1" applyFont="1" applyBorder="1"/>
    <xf numFmtId="43" fontId="0" fillId="0" borderId="4" xfId="0" applyNumberFormat="1" applyFont="1" applyFill="1" applyBorder="1"/>
    <xf numFmtId="0" fontId="0" fillId="0" borderId="4" xfId="0" applyFont="1" applyBorder="1"/>
    <xf numFmtId="0" fontId="0" fillId="7" borderId="4" xfId="0" applyFill="1" applyBorder="1"/>
    <xf numFmtId="164" fontId="0" fillId="9" borderId="0" xfId="1" applyNumberFormat="1" applyFont="1" applyFill="1"/>
    <xf numFmtId="43" fontId="0" fillId="10" borderId="0" xfId="1" applyFont="1" applyFill="1"/>
    <xf numFmtId="43" fontId="0" fillId="8" borderId="0" xfId="1" applyFont="1" applyFill="1"/>
    <xf numFmtId="0" fontId="0" fillId="10" borderId="0" xfId="0" applyFill="1"/>
    <xf numFmtId="0" fontId="0" fillId="3" borderId="0" xfId="0" applyFill="1"/>
    <xf numFmtId="43" fontId="0" fillId="11" borderId="0" xfId="1" applyFont="1" applyFill="1"/>
    <xf numFmtId="0" fontId="0" fillId="11" borderId="0" xfId="0" applyFont="1" applyFill="1"/>
    <xf numFmtId="164" fontId="0" fillId="9" borderId="4" xfId="1" applyNumberFormat="1" applyFont="1" applyFill="1" applyBorder="1"/>
    <xf numFmtId="43" fontId="0" fillId="10" borderId="4" xfId="1" applyFont="1" applyFill="1" applyBorder="1"/>
    <xf numFmtId="43" fontId="0" fillId="11" borderId="4" xfId="1" applyFont="1" applyFill="1" applyBorder="1"/>
    <xf numFmtId="0" fontId="0" fillId="11" borderId="4" xfId="0" applyFont="1" applyFill="1" applyBorder="1"/>
    <xf numFmtId="0" fontId="0" fillId="10" borderId="4" xfId="0" applyFill="1" applyBorder="1"/>
    <xf numFmtId="0" fontId="5" fillId="0" borderId="0" xfId="0" applyFont="1" applyFill="1" applyBorder="1"/>
    <xf numFmtId="0" fontId="5" fillId="0" borderId="4" xfId="0" applyFont="1" applyFill="1" applyBorder="1"/>
    <xf numFmtId="43" fontId="0" fillId="0" borderId="4" xfId="1" applyFont="1" applyBorder="1"/>
    <xf numFmtId="0" fontId="0" fillId="3" borderId="4" xfId="0" applyFill="1" applyBorder="1"/>
    <xf numFmtId="164" fontId="0" fillId="2" borderId="5" xfId="1" applyNumberFormat="1" applyFont="1" applyFill="1" applyBorder="1"/>
    <xf numFmtId="164" fontId="0" fillId="0" borderId="5" xfId="1" applyNumberFormat="1" applyFont="1" applyBorder="1"/>
    <xf numFmtId="0" fontId="5" fillId="0" borderId="5" xfId="0" applyFont="1" applyFill="1" applyBorder="1"/>
    <xf numFmtId="43" fontId="0" fillId="0" borderId="5" xfId="1" applyFont="1" applyBorder="1"/>
    <xf numFmtId="43" fontId="0" fillId="11" borderId="5" xfId="1" applyFont="1" applyFill="1" applyBorder="1"/>
    <xf numFmtId="0" fontId="0" fillId="0" borderId="5" xfId="0" applyFont="1" applyBorder="1"/>
    <xf numFmtId="0" fontId="0" fillId="11" borderId="5" xfId="0" applyFont="1" applyFill="1" applyBorder="1"/>
    <xf numFmtId="0" fontId="0" fillId="0" borderId="5" xfId="0" applyBorder="1"/>
    <xf numFmtId="0" fontId="0" fillId="3" borderId="0" xfId="0" applyFill="1" applyBorder="1"/>
    <xf numFmtId="0" fontId="0" fillId="0" borderId="0" xfId="0" applyFont="1" applyBorder="1"/>
    <xf numFmtId="0" fontId="0" fillId="5" borderId="0" xfId="0" applyFont="1" applyFill="1"/>
    <xf numFmtId="0" fontId="6" fillId="0" borderId="3" xfId="0" applyFont="1" applyBorder="1" applyAlignment="1">
      <alignment horizontal="center"/>
    </xf>
    <xf numFmtId="0" fontId="7" fillId="0" borderId="0" xfId="0" applyFont="1"/>
    <xf numFmtId="164" fontId="7" fillId="0" borderId="3" xfId="1" applyNumberFormat="1" applyFont="1" applyBorder="1"/>
    <xf numFmtId="14" fontId="7" fillId="0" borderId="3" xfId="0" applyNumberFormat="1" applyFont="1" applyBorder="1"/>
    <xf numFmtId="0" fontId="7" fillId="0" borderId="3" xfId="0" applyFont="1" applyBorder="1"/>
    <xf numFmtId="43" fontId="7" fillId="0" borderId="3" xfId="1" applyFont="1" applyBorder="1"/>
    <xf numFmtId="14" fontId="7" fillId="9" borderId="3" xfId="0" applyNumberFormat="1" applyFont="1" applyFill="1" applyBorder="1"/>
    <xf numFmtId="43" fontId="7" fillId="0" borderId="0" xfId="0" applyNumberFormat="1" applyFont="1"/>
    <xf numFmtId="43" fontId="8" fillId="0" borderId="0" xfId="0" applyNumberFormat="1" applyFont="1"/>
    <xf numFmtId="43" fontId="7" fillId="12" borderId="3" xfId="1" applyFont="1" applyFill="1" applyBorder="1"/>
    <xf numFmtId="0" fontId="10" fillId="0" borderId="0" xfId="0" applyFont="1"/>
    <xf numFmtId="164" fontId="7" fillId="9" borderId="3" xfId="1" applyNumberFormat="1" applyFont="1" applyFill="1" applyBorder="1"/>
    <xf numFmtId="0" fontId="7" fillId="9" borderId="3" xfId="0" applyFont="1" applyFill="1" applyBorder="1"/>
    <xf numFmtId="0" fontId="12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0" xfId="0" applyFont="1"/>
    <xf numFmtId="0" fontId="5" fillId="0" borderId="3" xfId="0" applyFont="1" applyFill="1" applyBorder="1"/>
    <xf numFmtId="164" fontId="7" fillId="0" borderId="3" xfId="1" applyNumberFormat="1" applyFont="1" applyFill="1" applyBorder="1"/>
    <xf numFmtId="14" fontId="7" fillId="0" borderId="3" xfId="0" applyNumberFormat="1" applyFont="1" applyFill="1" applyBorder="1"/>
    <xf numFmtId="0" fontId="7" fillId="0" borderId="3" xfId="0" applyFont="1" applyFill="1" applyBorder="1"/>
    <xf numFmtId="43" fontId="7" fillId="0" borderId="3" xfId="1" applyFont="1" applyFill="1" applyBorder="1"/>
    <xf numFmtId="0" fontId="7" fillId="0" borderId="6" xfId="0" applyFont="1" applyFill="1" applyBorder="1"/>
    <xf numFmtId="0" fontId="5" fillId="0" borderId="7" xfId="0" applyFont="1" applyFill="1" applyBorder="1"/>
    <xf numFmtId="0" fontId="7" fillId="0" borderId="0" xfId="0" applyFont="1" applyFill="1"/>
    <xf numFmtId="0" fontId="5" fillId="0" borderId="8" xfId="0" applyFont="1" applyFill="1" applyBorder="1"/>
    <xf numFmtId="0" fontId="11" fillId="0" borderId="7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left"/>
    </xf>
    <xf numFmtId="0" fontId="4" fillId="0" borderId="0" xfId="0" applyFont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1" fillId="9" borderId="6" xfId="0" applyFont="1" applyFill="1" applyBorder="1" applyAlignment="1">
      <alignment horizontal="center"/>
    </xf>
    <xf numFmtId="0" fontId="11" fillId="9" borderId="7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9" fillId="9" borderId="6" xfId="0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/>
    </xf>
    <xf numFmtId="0" fontId="9" fillId="9" borderId="7" xfId="0" applyFont="1" applyFill="1" applyBorder="1" applyAlignment="1">
      <alignment horizontal="center"/>
    </xf>
    <xf numFmtId="43" fontId="14" fillId="0" borderId="0" xfId="0" applyNumberFormat="1" applyFont="1"/>
    <xf numFmtId="43" fontId="14" fillId="0" borderId="9" xfId="0" applyNumberFormat="1" applyFont="1" applyBorder="1"/>
    <xf numFmtId="43" fontId="11" fillId="0" borderId="0" xfId="0" applyNumberFormat="1" applyFont="1"/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3"/>
  <sheetViews>
    <sheetView workbookViewId="0">
      <selection activeCell="A22" sqref="A22:N23"/>
    </sheetView>
  </sheetViews>
  <sheetFormatPr defaultRowHeight="15"/>
  <cols>
    <col min="1" max="1" width="8" style="9" bestFit="1" customWidth="1"/>
    <col min="2" max="2" width="9" style="9" bestFit="1" customWidth="1"/>
    <col min="3" max="3" width="8.6640625" style="9" bestFit="1" customWidth="1"/>
    <col min="4" max="4" width="9" style="9" bestFit="1" customWidth="1"/>
    <col min="5" max="5" width="8" style="9" bestFit="1" customWidth="1"/>
    <col min="6" max="7" width="9" style="9" bestFit="1" customWidth="1"/>
    <col min="8" max="8" width="15.6640625" style="9" bestFit="1" customWidth="1"/>
    <col min="9" max="9" width="8.44140625" style="9" bestFit="1" customWidth="1"/>
    <col min="10" max="10" width="9" style="9" bestFit="1" customWidth="1"/>
    <col min="11" max="11" width="7.21875" style="9" bestFit="1" customWidth="1"/>
    <col min="12" max="12" width="8.44140625" style="9" bestFit="1" customWidth="1"/>
    <col min="13" max="13" width="7.21875" style="9" bestFit="1" customWidth="1"/>
    <col min="14" max="14" width="11.77734375" style="9" customWidth="1"/>
    <col min="15" max="16" width="10.44140625" style="9" bestFit="1" customWidth="1"/>
    <col min="17" max="17" width="12.21875" style="9" bestFit="1" customWidth="1"/>
    <col min="18" max="18" width="10.44140625" style="9" bestFit="1" customWidth="1"/>
    <col min="19" max="16384" width="8.88671875" style="9"/>
  </cols>
  <sheetData>
    <row r="1" spans="1:21" ht="15.75" thickBot="1">
      <c r="A1" s="1"/>
      <c r="B1" s="2" t="s">
        <v>0</v>
      </c>
      <c r="C1" s="3" t="s">
        <v>1</v>
      </c>
      <c r="D1" s="2" t="s">
        <v>2</v>
      </c>
      <c r="E1" s="4" t="s">
        <v>3</v>
      </c>
      <c r="F1" s="2" t="s">
        <v>4</v>
      </c>
      <c r="G1" s="3" t="s">
        <v>5</v>
      </c>
      <c r="H1" s="2" t="s">
        <v>6</v>
      </c>
      <c r="I1" s="4" t="s">
        <v>7</v>
      </c>
      <c r="J1" s="2" t="s">
        <v>8</v>
      </c>
      <c r="K1" s="3" t="s">
        <v>9</v>
      </c>
      <c r="L1" s="2" t="s">
        <v>10</v>
      </c>
      <c r="M1" s="4" t="s">
        <v>11</v>
      </c>
      <c r="N1" s="5" t="s">
        <v>12</v>
      </c>
      <c r="O1" s="6" t="s">
        <v>13</v>
      </c>
      <c r="P1" s="7" t="s">
        <v>14</v>
      </c>
      <c r="Q1" s="8" t="s">
        <v>15</v>
      </c>
      <c r="R1" s="7" t="s">
        <v>14</v>
      </c>
    </row>
    <row r="2" spans="1:21">
      <c r="A2" s="10">
        <v>1998</v>
      </c>
      <c r="B2" s="11"/>
      <c r="C2" s="11"/>
      <c r="D2" s="11"/>
      <c r="E2" s="11"/>
      <c r="F2" s="11"/>
      <c r="G2" s="11"/>
      <c r="H2" s="11"/>
      <c r="I2" s="12">
        <v>33.020000000000003</v>
      </c>
      <c r="J2" s="12">
        <v>136.46</v>
      </c>
      <c r="K2" s="11"/>
      <c r="L2" s="11"/>
      <c r="M2" s="11"/>
      <c r="N2" s="11"/>
      <c r="O2" s="13">
        <f>I2+J2</f>
        <v>169.48000000000002</v>
      </c>
      <c r="P2" s="14">
        <f>T2+U2</f>
        <v>2159</v>
      </c>
      <c r="Q2" s="15">
        <f>F32+F34+F36</f>
        <v>142.70999999999998</v>
      </c>
      <c r="R2" s="14">
        <v>1818</v>
      </c>
      <c r="T2" s="9">
        <v>421</v>
      </c>
      <c r="U2" s="9">
        <v>1738</v>
      </c>
    </row>
    <row r="3" spans="1:21">
      <c r="A3" s="16">
        <v>1999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3">
        <f t="shared" ref="O3:O11" si="0">I3+J3</f>
        <v>0</v>
      </c>
      <c r="P3" s="18"/>
      <c r="Q3" s="16"/>
      <c r="R3" s="18"/>
    </row>
    <row r="4" spans="1:21">
      <c r="A4" s="16">
        <v>2000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3">
        <f t="shared" si="0"/>
        <v>0</v>
      </c>
      <c r="P4" s="18"/>
      <c r="Q4" s="16"/>
      <c r="R4" s="18"/>
    </row>
    <row r="5" spans="1:21">
      <c r="A5" s="16">
        <v>2001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3">
        <f t="shared" si="0"/>
        <v>0</v>
      </c>
      <c r="P5" s="18"/>
      <c r="Q5" s="16"/>
      <c r="R5" s="18"/>
    </row>
    <row r="6" spans="1:21">
      <c r="A6" s="16">
        <v>2002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3">
        <f t="shared" si="0"/>
        <v>0</v>
      </c>
      <c r="P6" s="18"/>
      <c r="Q6" s="16"/>
      <c r="R6" s="18"/>
    </row>
    <row r="7" spans="1:21">
      <c r="A7" s="16">
        <v>2003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3">
        <f t="shared" si="0"/>
        <v>0</v>
      </c>
      <c r="P7" s="18"/>
      <c r="Q7" s="16"/>
      <c r="R7" s="18"/>
    </row>
    <row r="8" spans="1:21">
      <c r="A8" s="16">
        <v>2004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3">
        <f t="shared" si="0"/>
        <v>0</v>
      </c>
      <c r="P8" s="18"/>
      <c r="Q8" s="16"/>
      <c r="R8" s="18"/>
    </row>
    <row r="9" spans="1:21">
      <c r="A9" s="16">
        <v>2005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3">
        <f t="shared" si="0"/>
        <v>0</v>
      </c>
      <c r="P9" s="18"/>
      <c r="Q9" s="16"/>
      <c r="R9" s="18"/>
    </row>
    <row r="10" spans="1:21">
      <c r="A10" s="16">
        <v>2006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3">
        <f t="shared" si="0"/>
        <v>0</v>
      </c>
      <c r="P10" s="18"/>
      <c r="Q10" s="16"/>
      <c r="R10" s="18"/>
    </row>
    <row r="11" spans="1:21">
      <c r="A11" s="16">
        <v>2007</v>
      </c>
      <c r="B11" s="17"/>
      <c r="C11" s="17"/>
      <c r="D11" s="17"/>
      <c r="E11" s="17"/>
      <c r="F11" s="17"/>
      <c r="G11" s="20"/>
      <c r="H11" s="20"/>
      <c r="I11" s="20"/>
      <c r="J11" s="20"/>
      <c r="K11" s="20"/>
      <c r="L11" s="20"/>
      <c r="M11" s="20"/>
      <c r="N11" s="20"/>
      <c r="O11" s="13">
        <f t="shared" si="0"/>
        <v>0</v>
      </c>
      <c r="P11" s="18"/>
      <c r="Q11" s="16"/>
      <c r="R11" s="18"/>
    </row>
    <row r="12" spans="1:21">
      <c r="A12" s="16">
        <v>2008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>
        <f t="shared" ref="O12:O17" si="1">SUM(B12:N12)</f>
        <v>0</v>
      </c>
      <c r="P12" s="18"/>
      <c r="Q12" s="21">
        <f>F37+F38</f>
        <v>354.8</v>
      </c>
      <c r="R12" s="18">
        <v>1316</v>
      </c>
    </row>
    <row r="13" spans="1:21">
      <c r="A13" s="16">
        <v>2009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13">
        <f t="shared" si="1"/>
        <v>0</v>
      </c>
      <c r="P13" s="18"/>
      <c r="Q13" s="16"/>
      <c r="R13" s="18"/>
    </row>
    <row r="14" spans="1:21">
      <c r="A14" s="16">
        <v>2010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13">
        <f t="shared" si="1"/>
        <v>0</v>
      </c>
      <c r="P14" s="18"/>
      <c r="Q14" s="21">
        <f>F40</f>
        <v>96.899999999999991</v>
      </c>
      <c r="R14" s="18">
        <v>283</v>
      </c>
    </row>
    <row r="15" spans="1:21">
      <c r="A15" s="16">
        <v>2011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13">
        <f t="shared" si="1"/>
        <v>0</v>
      </c>
      <c r="P15" s="18"/>
      <c r="Q15" s="21">
        <f>F42+F43+F44</f>
        <v>229.72999999999996</v>
      </c>
      <c r="R15" s="18">
        <v>596</v>
      </c>
    </row>
    <row r="16" spans="1:21">
      <c r="A16" s="16">
        <v>2012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13">
        <f t="shared" si="1"/>
        <v>0</v>
      </c>
      <c r="P16" s="18"/>
      <c r="Q16" s="16"/>
      <c r="R16" s="18"/>
    </row>
    <row r="17" spans="1:20">
      <c r="A17" s="16">
        <v>2013</v>
      </c>
      <c r="B17" s="20"/>
      <c r="C17" s="20"/>
      <c r="D17" s="20"/>
      <c r="E17" s="20"/>
      <c r="F17" s="20"/>
      <c r="G17" s="22"/>
      <c r="H17" s="22"/>
      <c r="I17" s="22"/>
      <c r="J17" s="22"/>
      <c r="K17" s="22"/>
      <c r="L17" s="22"/>
      <c r="M17" s="22"/>
      <c r="N17" s="22"/>
      <c r="O17" s="13">
        <f t="shared" si="1"/>
        <v>0</v>
      </c>
      <c r="P17" s="18"/>
      <c r="Q17" s="16"/>
      <c r="R17" s="18"/>
    </row>
    <row r="18" spans="1:20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">
        <f>SUM(O2:O17)</f>
        <v>169.48000000000002</v>
      </c>
      <c r="P18" s="24">
        <f t="shared" ref="P18:R18" si="2">SUM(P2:P17)</f>
        <v>2159</v>
      </c>
      <c r="Q18" s="20">
        <f t="shared" si="2"/>
        <v>824.13999999999987</v>
      </c>
      <c r="R18" s="24">
        <f t="shared" si="2"/>
        <v>4013</v>
      </c>
      <c r="T18" s="25"/>
    </row>
    <row r="19" spans="1:20">
      <c r="Q19" s="26">
        <f>O18+Q18</f>
        <v>993.61999999999989</v>
      </c>
      <c r="R19" s="27">
        <f>P18+R18</f>
        <v>6172</v>
      </c>
      <c r="S19" s="25">
        <v>45674</v>
      </c>
      <c r="T19" s="28" t="s">
        <v>16</v>
      </c>
    </row>
    <row r="22" spans="1:20">
      <c r="A22" s="97" t="s">
        <v>17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</row>
    <row r="23" spans="1:20">
      <c r="A23" s="97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</row>
    <row r="25" spans="1:20">
      <c r="B25" t="s">
        <v>18</v>
      </c>
      <c r="C25" t="s">
        <v>19</v>
      </c>
      <c r="D25" s="29" t="s">
        <v>20</v>
      </c>
      <c r="E25" s="29" t="s">
        <v>21</v>
      </c>
      <c r="F25" t="s">
        <v>13</v>
      </c>
      <c r="H25" s="9" t="s">
        <v>22</v>
      </c>
    </row>
    <row r="26" spans="1:20">
      <c r="A26" s="30" t="s">
        <v>23</v>
      </c>
      <c r="B26" s="31">
        <v>3</v>
      </c>
      <c r="C26" t="s">
        <v>24</v>
      </c>
      <c r="D26" s="32">
        <v>42.92</v>
      </c>
      <c r="E26" s="23">
        <v>8.25</v>
      </c>
      <c r="F26" s="23"/>
      <c r="M26" s="33" t="s">
        <v>25</v>
      </c>
    </row>
    <row r="27" spans="1:20">
      <c r="A27" s="30"/>
      <c r="B27" s="31">
        <v>9</v>
      </c>
      <c r="C27" t="s">
        <v>26</v>
      </c>
      <c r="D27" s="32">
        <v>68.67</v>
      </c>
      <c r="E27" s="23">
        <v>13.21</v>
      </c>
      <c r="F27" s="23"/>
      <c r="M27" s="33" t="s">
        <v>25</v>
      </c>
    </row>
    <row r="28" spans="1:20" ht="16.5" thickBot="1">
      <c r="A28" s="34"/>
      <c r="B28" s="35">
        <v>14</v>
      </c>
      <c r="C28" s="36" t="s">
        <v>24</v>
      </c>
      <c r="D28" s="37">
        <v>171.68</v>
      </c>
      <c r="E28" s="38">
        <v>33.020000000000003</v>
      </c>
      <c r="F28" s="39">
        <f>SUM(E26:E28)</f>
        <v>54.480000000000004</v>
      </c>
      <c r="G28" s="40"/>
      <c r="H28" s="36" t="s">
        <v>27</v>
      </c>
      <c r="I28" s="41"/>
      <c r="J28" s="41"/>
      <c r="K28" s="41"/>
      <c r="L28" s="41"/>
      <c r="M28" s="42" t="s">
        <v>25</v>
      </c>
      <c r="N28" s="41"/>
      <c r="O28" s="41"/>
      <c r="P28" s="41"/>
      <c r="Q28" s="41"/>
      <c r="R28" s="41"/>
    </row>
    <row r="29" spans="1:20">
      <c r="A29" s="43" t="s">
        <v>28</v>
      </c>
      <c r="B29" s="31">
        <v>18</v>
      </c>
      <c r="C29" t="s">
        <v>26</v>
      </c>
      <c r="D29" s="44">
        <v>114.45</v>
      </c>
      <c r="E29" s="44">
        <v>22.01</v>
      </c>
      <c r="F29" s="45">
        <f t="shared" ref="F29:F92" si="3">SUM(D29:E29)</f>
        <v>136.46</v>
      </c>
      <c r="H29" t="s">
        <v>29</v>
      </c>
      <c r="M29" s="46" t="s">
        <v>30</v>
      </c>
    </row>
    <row r="30" spans="1:20">
      <c r="A30" s="43"/>
      <c r="B30" s="31">
        <v>19</v>
      </c>
      <c r="C30" t="s">
        <v>24</v>
      </c>
      <c r="D30" s="44">
        <v>30.52</v>
      </c>
      <c r="E30" s="44">
        <v>5.87</v>
      </c>
      <c r="F30" s="23">
        <f t="shared" si="3"/>
        <v>36.39</v>
      </c>
      <c r="H30" t="s">
        <v>31</v>
      </c>
      <c r="J30" s="47" t="s">
        <v>32</v>
      </c>
      <c r="M30" s="46" t="s">
        <v>30</v>
      </c>
    </row>
    <row r="31" spans="1:20">
      <c r="A31" s="43"/>
      <c r="B31" s="31">
        <v>22</v>
      </c>
      <c r="C31" t="s">
        <v>24</v>
      </c>
      <c r="D31" s="44">
        <v>56.27</v>
      </c>
      <c r="E31" s="44">
        <v>10.82</v>
      </c>
      <c r="F31" s="23">
        <f t="shared" si="3"/>
        <v>67.09</v>
      </c>
      <c r="H31" t="s">
        <v>33</v>
      </c>
      <c r="J31" s="47" t="s">
        <v>32</v>
      </c>
      <c r="M31" s="46" t="s">
        <v>30</v>
      </c>
    </row>
    <row r="32" spans="1:20">
      <c r="A32" s="43"/>
      <c r="B32" s="31">
        <v>36</v>
      </c>
      <c r="C32" t="s">
        <v>24</v>
      </c>
      <c r="D32" s="44">
        <v>68.67</v>
      </c>
      <c r="E32" s="44">
        <v>13.21</v>
      </c>
      <c r="F32" s="48">
        <f t="shared" si="3"/>
        <v>81.88</v>
      </c>
      <c r="H32" s="49"/>
      <c r="M32" s="46" t="s">
        <v>30</v>
      </c>
    </row>
    <row r="33" spans="1:18">
      <c r="A33" s="43"/>
      <c r="B33" s="31">
        <v>44</v>
      </c>
      <c r="C33" t="s">
        <v>26</v>
      </c>
      <c r="D33" s="44">
        <v>27.35</v>
      </c>
      <c r="E33" s="44">
        <v>5.26</v>
      </c>
      <c r="F33" s="23">
        <f t="shared" si="3"/>
        <v>32.61</v>
      </c>
      <c r="J33" s="47" t="s">
        <v>32</v>
      </c>
      <c r="M33" s="46" t="s">
        <v>30</v>
      </c>
    </row>
    <row r="34" spans="1:18">
      <c r="A34" s="43"/>
      <c r="B34" s="31">
        <v>45</v>
      </c>
      <c r="C34" t="s">
        <v>26</v>
      </c>
      <c r="D34" s="44">
        <v>19.55</v>
      </c>
      <c r="E34" s="44">
        <v>3.76</v>
      </c>
      <c r="F34" s="48">
        <f t="shared" si="3"/>
        <v>23.310000000000002</v>
      </c>
      <c r="H34" s="49"/>
      <c r="M34" s="46" t="s">
        <v>30</v>
      </c>
    </row>
    <row r="35" spans="1:18">
      <c r="A35" s="43"/>
      <c r="B35" s="31">
        <v>47</v>
      </c>
      <c r="C35" t="s">
        <v>26</v>
      </c>
      <c r="D35" s="44">
        <v>27.66</v>
      </c>
      <c r="E35" s="44">
        <v>5.32</v>
      </c>
      <c r="F35" s="23">
        <f t="shared" si="3"/>
        <v>32.980000000000004</v>
      </c>
      <c r="H35" t="s">
        <v>34</v>
      </c>
      <c r="J35" s="47" t="s">
        <v>32</v>
      </c>
      <c r="M35" s="46" t="s">
        <v>30</v>
      </c>
    </row>
    <row r="36" spans="1:18" ht="15.75" thickBot="1">
      <c r="A36" s="50"/>
      <c r="B36" s="35">
        <v>55</v>
      </c>
      <c r="C36" s="36" t="s">
        <v>24</v>
      </c>
      <c r="D36" s="51">
        <v>31.47</v>
      </c>
      <c r="E36" s="51">
        <v>6.05</v>
      </c>
      <c r="F36" s="52">
        <f t="shared" si="3"/>
        <v>37.519999999999996</v>
      </c>
      <c r="G36" s="41"/>
      <c r="H36" s="53"/>
      <c r="I36" s="41"/>
      <c r="J36" s="41"/>
      <c r="K36" s="41"/>
      <c r="L36" s="41"/>
      <c r="M36" s="54" t="s">
        <v>30</v>
      </c>
      <c r="N36" s="41"/>
      <c r="O36" s="41"/>
      <c r="P36" s="41"/>
      <c r="Q36" s="41"/>
      <c r="R36" s="41"/>
    </row>
    <row r="37" spans="1:18">
      <c r="A37" s="30" t="s">
        <v>35</v>
      </c>
      <c r="B37" s="31">
        <v>7613</v>
      </c>
      <c r="C37" s="55" t="s">
        <v>36</v>
      </c>
      <c r="D37" s="23">
        <v>11.44</v>
      </c>
      <c r="E37" s="23"/>
      <c r="F37" s="48">
        <f t="shared" si="3"/>
        <v>11.44</v>
      </c>
      <c r="H37" s="49"/>
    </row>
    <row r="38" spans="1:18">
      <c r="A38" s="30"/>
      <c r="B38" s="31">
        <v>7614</v>
      </c>
      <c r="C38" s="55" t="s">
        <v>36</v>
      </c>
      <c r="D38" s="23">
        <v>343.36</v>
      </c>
      <c r="E38" s="23"/>
      <c r="F38" s="48">
        <f t="shared" si="3"/>
        <v>343.36</v>
      </c>
      <c r="H38" s="49"/>
    </row>
    <row r="39" spans="1:18" ht="15.75" thickBot="1">
      <c r="A39" s="50" t="s">
        <v>37</v>
      </c>
      <c r="B39" s="35">
        <v>8246</v>
      </c>
      <c r="C39" s="56" t="s">
        <v>36</v>
      </c>
      <c r="D39" s="57">
        <v>910</v>
      </c>
      <c r="E39" s="57"/>
      <c r="F39" s="57">
        <f t="shared" si="3"/>
        <v>910</v>
      </c>
      <c r="G39" s="41"/>
      <c r="H39" s="41"/>
      <c r="I39" s="41"/>
      <c r="J39" s="58" t="s">
        <v>38</v>
      </c>
      <c r="K39" s="41"/>
      <c r="L39" s="41"/>
      <c r="M39" s="41"/>
      <c r="N39" s="41"/>
      <c r="O39" s="41"/>
      <c r="P39" s="41"/>
      <c r="Q39" s="41"/>
      <c r="R39" s="41"/>
    </row>
    <row r="40" spans="1:18" ht="15.75" thickBot="1">
      <c r="A40" s="59" t="s">
        <v>39</v>
      </c>
      <c r="B40" s="60">
        <v>9600</v>
      </c>
      <c r="C40" s="61" t="s">
        <v>26</v>
      </c>
      <c r="D40" s="62">
        <v>81.27</v>
      </c>
      <c r="E40" s="62">
        <v>15.63</v>
      </c>
      <c r="F40" s="63">
        <f t="shared" si="3"/>
        <v>96.899999999999991</v>
      </c>
      <c r="G40" s="64"/>
      <c r="H40" s="65"/>
      <c r="I40" s="64"/>
      <c r="J40" s="64"/>
      <c r="K40" s="64"/>
      <c r="L40" s="64"/>
      <c r="M40" s="66" t="s">
        <v>40</v>
      </c>
      <c r="N40" s="64"/>
      <c r="O40" s="64"/>
      <c r="P40" s="64"/>
      <c r="Q40" s="64"/>
      <c r="R40" s="64"/>
    </row>
    <row r="41" spans="1:18">
      <c r="A41" s="43" t="s">
        <v>41</v>
      </c>
      <c r="B41" s="31">
        <v>10441</v>
      </c>
      <c r="C41" t="s">
        <v>24</v>
      </c>
      <c r="D41" s="23">
        <v>18.97</v>
      </c>
      <c r="E41" s="23">
        <v>3.65</v>
      </c>
      <c r="F41" s="23">
        <f t="shared" si="3"/>
        <v>22.619999999999997</v>
      </c>
      <c r="J41" s="67" t="s">
        <v>38</v>
      </c>
      <c r="M41" t="s">
        <v>42</v>
      </c>
    </row>
    <row r="42" spans="1:18">
      <c r="A42" s="43"/>
      <c r="B42" s="31">
        <v>10442</v>
      </c>
      <c r="C42" t="s">
        <v>26</v>
      </c>
      <c r="D42" s="23">
        <v>51.88</v>
      </c>
      <c r="E42" s="23">
        <v>9.98</v>
      </c>
      <c r="F42" s="48">
        <f t="shared" si="3"/>
        <v>61.86</v>
      </c>
      <c r="H42" s="49"/>
      <c r="J42" s="68"/>
    </row>
    <row r="43" spans="1:18">
      <c r="A43" s="43"/>
      <c r="B43" s="31">
        <v>10443</v>
      </c>
      <c r="C43" t="s">
        <v>26</v>
      </c>
      <c r="D43" s="23">
        <v>69.91</v>
      </c>
      <c r="E43" s="23">
        <v>13.44</v>
      </c>
      <c r="F43" s="48">
        <f t="shared" si="3"/>
        <v>83.35</v>
      </c>
      <c r="H43" s="49"/>
    </row>
    <row r="44" spans="1:18" ht="15.75" thickBot="1">
      <c r="A44" s="50"/>
      <c r="B44" s="35">
        <v>10444</v>
      </c>
      <c r="C44" s="36" t="s">
        <v>26</v>
      </c>
      <c r="D44" s="57">
        <v>70.89</v>
      </c>
      <c r="E44" s="57">
        <v>13.63</v>
      </c>
      <c r="F44" s="52">
        <f t="shared" si="3"/>
        <v>84.52</v>
      </c>
      <c r="G44" s="41"/>
      <c r="H44" s="53"/>
      <c r="I44" s="41"/>
      <c r="J44" s="41"/>
      <c r="K44" s="41"/>
      <c r="L44" s="41"/>
      <c r="M44" s="41"/>
      <c r="N44" s="41"/>
      <c r="O44" s="41"/>
      <c r="P44" s="41"/>
      <c r="Q44" s="41"/>
      <c r="R44" s="41"/>
    </row>
    <row r="45" spans="1:18">
      <c r="A45" s="31"/>
      <c r="B45" s="31"/>
      <c r="D45" s="23"/>
      <c r="E45" s="23"/>
      <c r="F45" s="23">
        <f t="shared" si="3"/>
        <v>0</v>
      </c>
    </row>
    <row r="46" spans="1:18">
      <c r="A46" s="31"/>
      <c r="B46" s="31"/>
      <c r="D46" s="23"/>
      <c r="E46" s="23"/>
      <c r="F46" s="23">
        <f t="shared" si="3"/>
        <v>0</v>
      </c>
    </row>
    <row r="47" spans="1:18">
      <c r="A47" s="31"/>
      <c r="B47" s="31"/>
      <c r="D47" s="23"/>
      <c r="E47" s="23"/>
      <c r="F47" s="23">
        <f t="shared" si="3"/>
        <v>0</v>
      </c>
    </row>
    <row r="48" spans="1:18">
      <c r="A48" s="31"/>
      <c r="B48" s="31"/>
      <c r="D48" s="23"/>
      <c r="E48" s="23"/>
      <c r="F48" s="23">
        <f t="shared" si="3"/>
        <v>0</v>
      </c>
    </row>
    <row r="49" spans="1:6">
      <c r="A49" s="31"/>
      <c r="B49" s="31"/>
      <c r="D49" s="23"/>
      <c r="E49" s="23"/>
      <c r="F49" s="23">
        <f t="shared" si="3"/>
        <v>0</v>
      </c>
    </row>
    <row r="50" spans="1:6">
      <c r="A50" s="31"/>
      <c r="B50" s="31"/>
      <c r="D50" s="23"/>
      <c r="E50" s="23"/>
      <c r="F50" s="23">
        <f t="shared" si="3"/>
        <v>0</v>
      </c>
    </row>
    <row r="51" spans="1:6">
      <c r="A51" s="31"/>
      <c r="B51" s="31"/>
      <c r="D51" s="23"/>
      <c r="E51" s="23"/>
      <c r="F51" s="23">
        <f t="shared" si="3"/>
        <v>0</v>
      </c>
    </row>
    <row r="52" spans="1:6">
      <c r="A52" s="31"/>
      <c r="B52" s="31"/>
      <c r="D52" s="23"/>
      <c r="E52" s="23"/>
      <c r="F52" s="23">
        <f t="shared" si="3"/>
        <v>0</v>
      </c>
    </row>
    <row r="53" spans="1:6">
      <c r="A53" s="31"/>
      <c r="B53" s="31"/>
      <c r="D53" s="23"/>
      <c r="E53" s="23"/>
      <c r="F53" s="23">
        <f t="shared" si="3"/>
        <v>0</v>
      </c>
    </row>
    <row r="54" spans="1:6">
      <c r="A54" s="31"/>
      <c r="B54" s="31"/>
      <c r="D54" s="23"/>
      <c r="E54" s="23"/>
      <c r="F54" s="23">
        <f t="shared" si="3"/>
        <v>0</v>
      </c>
    </row>
    <row r="55" spans="1:6">
      <c r="A55" s="31"/>
      <c r="B55" s="31"/>
      <c r="D55" s="23"/>
      <c r="E55" s="23"/>
      <c r="F55" s="23">
        <f t="shared" si="3"/>
        <v>0</v>
      </c>
    </row>
    <row r="56" spans="1:6">
      <c r="A56" s="31"/>
      <c r="B56" s="31"/>
      <c r="D56" s="23"/>
      <c r="E56" s="23"/>
      <c r="F56" s="23">
        <f t="shared" si="3"/>
        <v>0</v>
      </c>
    </row>
    <row r="57" spans="1:6">
      <c r="A57" s="31"/>
      <c r="B57" s="31"/>
      <c r="D57" s="23"/>
      <c r="E57" s="23"/>
      <c r="F57" s="23">
        <f t="shared" si="3"/>
        <v>0</v>
      </c>
    </row>
    <row r="58" spans="1:6">
      <c r="A58" s="31"/>
      <c r="B58" s="31"/>
      <c r="D58" s="23"/>
      <c r="E58" s="23"/>
      <c r="F58" s="23">
        <f t="shared" si="3"/>
        <v>0</v>
      </c>
    </row>
    <row r="59" spans="1:6">
      <c r="A59" s="31"/>
      <c r="B59" s="31"/>
      <c r="D59" s="23"/>
      <c r="E59" s="23"/>
      <c r="F59" s="23">
        <f t="shared" si="3"/>
        <v>0</v>
      </c>
    </row>
    <row r="60" spans="1:6">
      <c r="A60" s="31"/>
      <c r="B60" s="31"/>
      <c r="D60" s="23"/>
      <c r="E60" s="23"/>
      <c r="F60" s="23">
        <f t="shared" si="3"/>
        <v>0</v>
      </c>
    </row>
    <row r="61" spans="1:6">
      <c r="A61" s="31"/>
      <c r="B61" s="31"/>
      <c r="D61" s="23"/>
      <c r="E61" s="23"/>
      <c r="F61" s="23">
        <f t="shared" si="3"/>
        <v>0</v>
      </c>
    </row>
    <row r="62" spans="1:6">
      <c r="A62" s="31"/>
      <c r="B62" s="31"/>
      <c r="D62" s="23"/>
      <c r="E62" s="23"/>
      <c r="F62" s="23">
        <f t="shared" si="3"/>
        <v>0</v>
      </c>
    </row>
    <row r="63" spans="1:6">
      <c r="A63" s="31"/>
      <c r="B63" s="31"/>
      <c r="D63" s="23"/>
      <c r="E63" s="23"/>
      <c r="F63" s="23">
        <f t="shared" si="3"/>
        <v>0</v>
      </c>
    </row>
    <row r="64" spans="1:6">
      <c r="A64" s="31"/>
      <c r="B64" s="31"/>
      <c r="D64" s="23"/>
      <c r="E64" s="23"/>
      <c r="F64" s="23">
        <f t="shared" si="3"/>
        <v>0</v>
      </c>
    </row>
    <row r="65" spans="1:6">
      <c r="A65" s="31"/>
      <c r="B65" s="31"/>
      <c r="D65" s="23"/>
      <c r="E65" s="23"/>
      <c r="F65" s="23">
        <f t="shared" si="3"/>
        <v>0</v>
      </c>
    </row>
    <row r="66" spans="1:6">
      <c r="A66" s="31"/>
      <c r="B66" s="31"/>
      <c r="D66" s="23"/>
      <c r="E66" s="23"/>
      <c r="F66" s="23">
        <f t="shared" si="3"/>
        <v>0</v>
      </c>
    </row>
    <row r="67" spans="1:6">
      <c r="A67" s="31"/>
      <c r="B67" s="31"/>
      <c r="D67" s="23"/>
      <c r="E67" s="23"/>
      <c r="F67" s="23">
        <f t="shared" si="3"/>
        <v>0</v>
      </c>
    </row>
    <row r="68" spans="1:6">
      <c r="A68" s="31"/>
      <c r="B68" s="31"/>
      <c r="D68" s="23"/>
      <c r="E68" s="23"/>
      <c r="F68" s="23">
        <f t="shared" si="3"/>
        <v>0</v>
      </c>
    </row>
    <row r="69" spans="1:6">
      <c r="A69" s="31"/>
      <c r="B69" s="31"/>
      <c r="D69" s="23"/>
      <c r="E69" s="23"/>
      <c r="F69" s="23">
        <f t="shared" si="3"/>
        <v>0</v>
      </c>
    </row>
    <row r="70" spans="1:6">
      <c r="A70" s="31"/>
      <c r="B70" s="31"/>
      <c r="D70" s="23"/>
      <c r="E70" s="23"/>
      <c r="F70" s="23">
        <f t="shared" si="3"/>
        <v>0</v>
      </c>
    </row>
    <row r="71" spans="1:6">
      <c r="A71" s="31"/>
      <c r="B71" s="31"/>
      <c r="D71" s="23"/>
      <c r="E71" s="23"/>
      <c r="F71" s="23">
        <f t="shared" si="3"/>
        <v>0</v>
      </c>
    </row>
    <row r="72" spans="1:6">
      <c r="A72" s="31"/>
      <c r="B72" s="31"/>
      <c r="D72" s="23"/>
      <c r="E72" s="23"/>
      <c r="F72" s="23">
        <f t="shared" si="3"/>
        <v>0</v>
      </c>
    </row>
    <row r="73" spans="1:6">
      <c r="A73" s="31"/>
      <c r="B73" s="31"/>
      <c r="D73" s="23"/>
      <c r="E73" s="23"/>
      <c r="F73" s="23">
        <f t="shared" si="3"/>
        <v>0</v>
      </c>
    </row>
    <row r="74" spans="1:6">
      <c r="A74" s="31"/>
      <c r="B74" s="31"/>
      <c r="D74" s="23"/>
      <c r="E74" s="23"/>
      <c r="F74" s="23">
        <f t="shared" si="3"/>
        <v>0</v>
      </c>
    </row>
    <row r="75" spans="1:6">
      <c r="A75" s="31"/>
      <c r="B75" s="31"/>
      <c r="D75" s="23"/>
      <c r="E75" s="23"/>
      <c r="F75" s="23">
        <f t="shared" si="3"/>
        <v>0</v>
      </c>
    </row>
    <row r="76" spans="1:6">
      <c r="A76" s="31"/>
      <c r="B76" s="31"/>
      <c r="D76" s="23"/>
      <c r="E76" s="23"/>
      <c r="F76" s="23">
        <f t="shared" si="3"/>
        <v>0</v>
      </c>
    </row>
    <row r="77" spans="1:6">
      <c r="A77" s="31"/>
      <c r="B77" s="31"/>
      <c r="D77" s="23"/>
      <c r="E77" s="23"/>
      <c r="F77" s="23">
        <f t="shared" si="3"/>
        <v>0</v>
      </c>
    </row>
    <row r="78" spans="1:6">
      <c r="A78" s="31"/>
      <c r="B78" s="31"/>
      <c r="D78" s="23"/>
      <c r="E78" s="23"/>
      <c r="F78" s="23">
        <f t="shared" si="3"/>
        <v>0</v>
      </c>
    </row>
    <row r="79" spans="1:6">
      <c r="A79" s="31"/>
      <c r="B79" s="31"/>
      <c r="D79" s="23"/>
      <c r="E79" s="23"/>
      <c r="F79" s="23">
        <f t="shared" si="3"/>
        <v>0</v>
      </c>
    </row>
    <row r="80" spans="1:6">
      <c r="A80" s="31"/>
      <c r="B80" s="31"/>
      <c r="D80" s="23"/>
      <c r="E80" s="23"/>
      <c r="F80" s="23">
        <f t="shared" si="3"/>
        <v>0</v>
      </c>
    </row>
    <row r="81" spans="1:6">
      <c r="A81" s="31"/>
      <c r="B81" s="31"/>
      <c r="D81" s="23"/>
      <c r="E81" s="23"/>
      <c r="F81" s="23">
        <f t="shared" si="3"/>
        <v>0</v>
      </c>
    </row>
    <row r="82" spans="1:6">
      <c r="A82" s="31"/>
      <c r="B82" s="31"/>
      <c r="D82" s="23"/>
      <c r="E82" s="23"/>
      <c r="F82" s="23">
        <f t="shared" si="3"/>
        <v>0</v>
      </c>
    </row>
    <row r="83" spans="1:6">
      <c r="A83" s="31"/>
      <c r="B83" s="31"/>
      <c r="D83" s="23"/>
      <c r="E83" s="23"/>
      <c r="F83" s="23">
        <f t="shared" si="3"/>
        <v>0</v>
      </c>
    </row>
    <row r="84" spans="1:6">
      <c r="A84" s="31"/>
      <c r="B84" s="31"/>
      <c r="D84" s="23"/>
      <c r="E84" s="23"/>
      <c r="F84" s="23">
        <f t="shared" si="3"/>
        <v>0</v>
      </c>
    </row>
    <row r="85" spans="1:6">
      <c r="A85" s="31"/>
      <c r="B85" s="31"/>
      <c r="D85" s="23"/>
      <c r="E85" s="23"/>
      <c r="F85" s="23">
        <f t="shared" si="3"/>
        <v>0</v>
      </c>
    </row>
    <row r="86" spans="1:6">
      <c r="A86" s="31"/>
      <c r="B86" s="31"/>
      <c r="D86" s="23"/>
      <c r="E86" s="23"/>
      <c r="F86" s="23">
        <f t="shared" si="3"/>
        <v>0</v>
      </c>
    </row>
    <row r="87" spans="1:6">
      <c r="A87" s="31"/>
      <c r="B87" s="31"/>
      <c r="D87" s="23"/>
      <c r="E87" s="23"/>
      <c r="F87" s="23">
        <f t="shared" si="3"/>
        <v>0</v>
      </c>
    </row>
    <row r="88" spans="1:6">
      <c r="A88" s="31"/>
      <c r="B88" s="31"/>
      <c r="D88" s="23"/>
      <c r="E88" s="23"/>
      <c r="F88" s="23">
        <f t="shared" si="3"/>
        <v>0</v>
      </c>
    </row>
    <row r="89" spans="1:6">
      <c r="A89" s="31"/>
      <c r="B89" s="31"/>
      <c r="D89" s="23"/>
      <c r="E89" s="23"/>
      <c r="F89" s="23">
        <f t="shared" si="3"/>
        <v>0</v>
      </c>
    </row>
    <row r="90" spans="1:6">
      <c r="A90" s="31"/>
      <c r="B90" s="31"/>
      <c r="D90" s="23"/>
      <c r="E90" s="23"/>
      <c r="F90" s="23">
        <f t="shared" si="3"/>
        <v>0</v>
      </c>
    </row>
    <row r="91" spans="1:6">
      <c r="A91" s="31"/>
      <c r="B91" s="31"/>
      <c r="D91" s="23"/>
      <c r="E91" s="23"/>
      <c r="F91" s="23">
        <f t="shared" si="3"/>
        <v>0</v>
      </c>
    </row>
    <row r="92" spans="1:6">
      <c r="A92" s="31"/>
      <c r="B92" s="31"/>
      <c r="D92" s="23"/>
      <c r="E92" s="23"/>
      <c r="F92" s="23">
        <f t="shared" si="3"/>
        <v>0</v>
      </c>
    </row>
    <row r="93" spans="1:6">
      <c r="A93" s="69"/>
    </row>
  </sheetData>
  <mergeCells count="1">
    <mergeCell ref="A22:N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7"/>
  <sheetViews>
    <sheetView tabSelected="1" workbookViewId="0">
      <pane ySplit="1" topLeftCell="A2" activePane="bottomLeft" state="frozen"/>
      <selection pane="bottomLeft" activeCell="F37" sqref="F37"/>
    </sheetView>
  </sheetViews>
  <sheetFormatPr defaultRowHeight="12.75"/>
  <cols>
    <col min="1" max="1" width="8.44140625" style="71" bestFit="1" customWidth="1"/>
    <col min="2" max="2" width="8.88671875" style="71" bestFit="1" customWidth="1"/>
    <col min="3" max="3" width="26.33203125" style="71" bestFit="1" customWidth="1"/>
    <col min="4" max="4" width="8.44140625" style="71" bestFit="1" customWidth="1"/>
    <col min="5" max="5" width="9.33203125" style="71" bestFit="1" customWidth="1"/>
    <col min="6" max="6" width="8.44140625" style="71" bestFit="1" customWidth="1"/>
    <col min="7" max="7" width="16.109375" style="71" customWidth="1"/>
    <col min="8" max="8" width="14.88671875" style="71" bestFit="1" customWidth="1"/>
    <col min="9" max="9" width="8.5546875" style="71" bestFit="1" customWidth="1"/>
    <col min="10" max="11" width="5.21875" style="71" bestFit="1" customWidth="1"/>
    <col min="12" max="12" width="14" style="71" customWidth="1"/>
    <col min="13" max="13" width="72.33203125" style="71" bestFit="1" customWidth="1"/>
    <col min="14" max="14" width="42.44140625" style="85" bestFit="1" customWidth="1"/>
    <col min="15" max="15" width="28.109375" style="85" bestFit="1" customWidth="1"/>
    <col min="16" max="16" width="23.77734375" style="85" bestFit="1" customWidth="1"/>
    <col min="17" max="19" width="24.109375" style="85" bestFit="1" customWidth="1"/>
    <col min="20" max="20" width="12.21875" style="71" bestFit="1" customWidth="1"/>
    <col min="21" max="21" width="10.44140625" style="71" bestFit="1" customWidth="1"/>
    <col min="22" max="16384" width="8.88671875" style="71"/>
  </cols>
  <sheetData>
    <row r="1" spans="1:19">
      <c r="A1" s="70" t="s">
        <v>43</v>
      </c>
      <c r="B1" s="70" t="s">
        <v>44</v>
      </c>
      <c r="C1" s="70" t="s">
        <v>19</v>
      </c>
      <c r="D1" s="70" t="s">
        <v>20</v>
      </c>
      <c r="E1" s="70" t="s">
        <v>21</v>
      </c>
      <c r="F1" s="70" t="s">
        <v>45</v>
      </c>
      <c r="G1" s="98" t="s">
        <v>52</v>
      </c>
      <c r="H1" s="99"/>
      <c r="I1" s="70" t="s">
        <v>22</v>
      </c>
      <c r="J1" s="70" t="s">
        <v>46</v>
      </c>
      <c r="K1" s="70" t="s">
        <v>18</v>
      </c>
      <c r="L1" s="70" t="s">
        <v>61</v>
      </c>
      <c r="M1" s="70" t="s">
        <v>48</v>
      </c>
      <c r="N1" s="83" t="s">
        <v>47</v>
      </c>
      <c r="O1" s="83" t="s">
        <v>47</v>
      </c>
      <c r="P1" s="83" t="s">
        <v>47</v>
      </c>
      <c r="Q1" s="83" t="s">
        <v>47</v>
      </c>
      <c r="R1" s="83" t="s">
        <v>47</v>
      </c>
      <c r="S1" s="83" t="s">
        <v>47</v>
      </c>
    </row>
    <row r="2" spans="1:19">
      <c r="A2" s="72">
        <v>3</v>
      </c>
      <c r="B2" s="73">
        <v>36035</v>
      </c>
      <c r="C2" s="74" t="s">
        <v>24</v>
      </c>
      <c r="D2" s="75">
        <v>42.92</v>
      </c>
      <c r="E2" s="75">
        <v>8.25</v>
      </c>
      <c r="F2" s="75">
        <v>7.96</v>
      </c>
      <c r="G2" s="75" t="s">
        <v>60</v>
      </c>
      <c r="H2" s="75" t="s">
        <v>59</v>
      </c>
      <c r="I2" s="76"/>
      <c r="J2" s="72"/>
      <c r="K2" s="72"/>
      <c r="L2" s="74" t="s">
        <v>67</v>
      </c>
      <c r="M2" s="74" t="s">
        <v>70</v>
      </c>
      <c r="N2" s="84" t="s">
        <v>66</v>
      </c>
      <c r="O2" s="84" t="s">
        <v>68</v>
      </c>
      <c r="P2" s="84"/>
      <c r="Q2" s="84"/>
      <c r="R2" s="84"/>
      <c r="S2" s="84"/>
    </row>
    <row r="3" spans="1:19">
      <c r="A3" s="72">
        <v>9</v>
      </c>
      <c r="B3" s="73">
        <v>36038</v>
      </c>
      <c r="C3" s="74" t="s">
        <v>26</v>
      </c>
      <c r="D3" s="75">
        <v>68.67</v>
      </c>
      <c r="E3" s="75">
        <v>13.21</v>
      </c>
      <c r="F3" s="75">
        <v>12.25</v>
      </c>
      <c r="G3" s="75" t="s">
        <v>63</v>
      </c>
      <c r="H3" s="75" t="s">
        <v>62</v>
      </c>
      <c r="I3" s="76"/>
      <c r="J3" s="72"/>
      <c r="K3" s="72"/>
      <c r="L3" s="74" t="s">
        <v>67</v>
      </c>
      <c r="M3" s="74" t="s">
        <v>69</v>
      </c>
      <c r="N3" s="84" t="s">
        <v>71</v>
      </c>
      <c r="O3" s="84"/>
      <c r="P3" s="84"/>
      <c r="Q3" s="84"/>
      <c r="R3" s="84"/>
      <c r="S3" s="84"/>
    </row>
    <row r="4" spans="1:19">
      <c r="A4" s="72">
        <v>14</v>
      </c>
      <c r="B4" s="73">
        <v>36038</v>
      </c>
      <c r="C4" s="74" t="s">
        <v>24</v>
      </c>
      <c r="D4" s="75">
        <v>171.68</v>
      </c>
      <c r="E4" s="75">
        <v>33.020000000000003</v>
      </c>
      <c r="F4" s="75">
        <v>42.92</v>
      </c>
      <c r="G4" s="75" t="s">
        <v>64</v>
      </c>
      <c r="H4" s="75" t="s">
        <v>65</v>
      </c>
      <c r="I4" s="73">
        <v>36104</v>
      </c>
      <c r="J4" s="72">
        <v>328</v>
      </c>
      <c r="K4" s="72">
        <v>67</v>
      </c>
      <c r="L4" s="74" t="s">
        <v>67</v>
      </c>
      <c r="M4" s="74" t="s">
        <v>72</v>
      </c>
      <c r="N4" s="84" t="s">
        <v>73</v>
      </c>
      <c r="O4" s="84"/>
      <c r="P4" s="84"/>
      <c r="Q4" s="84"/>
      <c r="R4" s="84"/>
      <c r="S4" s="84"/>
    </row>
    <row r="5" spans="1:19">
      <c r="A5" s="72">
        <v>18</v>
      </c>
      <c r="B5" s="73">
        <v>36039</v>
      </c>
      <c r="C5" s="74" t="s">
        <v>26</v>
      </c>
      <c r="D5" s="75">
        <v>114.45</v>
      </c>
      <c r="E5" s="75">
        <v>22.01</v>
      </c>
      <c r="F5" s="75">
        <v>28.61</v>
      </c>
      <c r="G5" s="75" t="s">
        <v>50</v>
      </c>
      <c r="H5" s="75" t="s">
        <v>51</v>
      </c>
      <c r="I5" s="73">
        <v>36153</v>
      </c>
      <c r="J5" s="72">
        <v>331</v>
      </c>
      <c r="K5" s="72">
        <v>44</v>
      </c>
      <c r="L5" s="74" t="s">
        <v>67</v>
      </c>
      <c r="M5" s="74" t="s">
        <v>74</v>
      </c>
      <c r="N5" s="84" t="s">
        <v>75</v>
      </c>
      <c r="O5" s="84"/>
      <c r="P5" s="84"/>
      <c r="Q5" s="84"/>
      <c r="R5" s="84"/>
      <c r="S5" s="84"/>
    </row>
    <row r="6" spans="1:19">
      <c r="A6" s="72">
        <v>36</v>
      </c>
      <c r="B6" s="73">
        <v>36048</v>
      </c>
      <c r="C6" s="74" t="s">
        <v>24</v>
      </c>
      <c r="D6" s="75">
        <v>68.67</v>
      </c>
      <c r="E6" s="75">
        <v>13.21</v>
      </c>
      <c r="F6" s="75">
        <v>12.25</v>
      </c>
      <c r="G6" s="75" t="s">
        <v>53</v>
      </c>
      <c r="H6" s="75" t="s">
        <v>54</v>
      </c>
      <c r="I6" s="76"/>
      <c r="J6" s="72"/>
      <c r="K6" s="72"/>
      <c r="L6" s="74" t="s">
        <v>67</v>
      </c>
      <c r="M6" s="74" t="s">
        <v>76</v>
      </c>
      <c r="N6" s="84" t="s">
        <v>77</v>
      </c>
      <c r="O6" s="84"/>
      <c r="P6" s="84"/>
      <c r="Q6" s="84"/>
      <c r="R6" s="84"/>
      <c r="S6" s="84"/>
    </row>
    <row r="7" spans="1:19">
      <c r="A7" s="72">
        <v>45</v>
      </c>
      <c r="B7" s="73">
        <v>36052</v>
      </c>
      <c r="C7" s="74" t="s">
        <v>26</v>
      </c>
      <c r="D7" s="75">
        <v>19.55</v>
      </c>
      <c r="E7" s="75">
        <v>3.76</v>
      </c>
      <c r="F7" s="75">
        <v>4.09</v>
      </c>
      <c r="G7" s="75" t="s">
        <v>55</v>
      </c>
      <c r="H7" s="75" t="s">
        <v>56</v>
      </c>
      <c r="I7" s="76"/>
      <c r="J7" s="72"/>
      <c r="K7" s="72"/>
      <c r="L7" s="74" t="s">
        <v>67</v>
      </c>
      <c r="M7" s="74" t="s">
        <v>78</v>
      </c>
      <c r="N7" s="84" t="s">
        <v>79</v>
      </c>
      <c r="O7" s="84"/>
      <c r="P7" s="84"/>
      <c r="Q7" s="84"/>
      <c r="R7" s="84"/>
      <c r="S7" s="84"/>
    </row>
    <row r="8" spans="1:19">
      <c r="A8" s="72">
        <v>55</v>
      </c>
      <c r="B8" s="73">
        <v>36054</v>
      </c>
      <c r="C8" s="74" t="s">
        <v>24</v>
      </c>
      <c r="D8" s="75">
        <v>31.47</v>
      </c>
      <c r="E8" s="75">
        <v>6.05</v>
      </c>
      <c r="F8" s="75">
        <v>6.05</v>
      </c>
      <c r="G8" s="75" t="s">
        <v>57</v>
      </c>
      <c r="H8" s="75" t="s">
        <v>58</v>
      </c>
      <c r="I8" s="73">
        <v>45092</v>
      </c>
      <c r="J8" s="72">
        <v>671</v>
      </c>
      <c r="K8" s="72">
        <v>6</v>
      </c>
      <c r="L8" s="74" t="s">
        <v>67</v>
      </c>
      <c r="M8" s="74" t="s">
        <v>80</v>
      </c>
      <c r="N8" s="84" t="s">
        <v>81</v>
      </c>
      <c r="O8" s="84"/>
      <c r="P8" s="84"/>
      <c r="Q8" s="84"/>
      <c r="R8" s="84"/>
      <c r="S8" s="84"/>
    </row>
    <row r="9" spans="1:19">
      <c r="A9" s="72">
        <v>7158</v>
      </c>
      <c r="B9" s="73">
        <v>39273</v>
      </c>
      <c r="C9" s="74" t="s">
        <v>107</v>
      </c>
      <c r="D9" s="75">
        <v>78</v>
      </c>
      <c r="E9" s="79"/>
      <c r="F9" s="79"/>
      <c r="G9" s="79"/>
      <c r="H9" s="79"/>
      <c r="I9" s="73">
        <v>39289</v>
      </c>
      <c r="J9" s="72">
        <v>448</v>
      </c>
      <c r="K9" s="72">
        <v>50</v>
      </c>
      <c r="L9" s="74" t="s">
        <v>67</v>
      </c>
      <c r="M9" s="74" t="s">
        <v>108</v>
      </c>
      <c r="N9" s="84"/>
      <c r="O9" s="84"/>
      <c r="P9" s="84"/>
      <c r="Q9" s="84"/>
      <c r="R9" s="84"/>
      <c r="S9" s="84"/>
    </row>
    <row r="10" spans="1:19">
      <c r="A10" s="72">
        <v>7159</v>
      </c>
      <c r="B10" s="73">
        <v>39273</v>
      </c>
      <c r="C10" s="74" t="s">
        <v>107</v>
      </c>
      <c r="D10" s="75">
        <v>52</v>
      </c>
      <c r="E10" s="79"/>
      <c r="F10" s="79"/>
      <c r="G10" s="79"/>
      <c r="H10" s="79"/>
      <c r="I10" s="73">
        <v>39289</v>
      </c>
      <c r="J10" s="72">
        <v>448</v>
      </c>
      <c r="K10" s="72">
        <v>50</v>
      </c>
      <c r="L10" s="74" t="s">
        <v>67</v>
      </c>
      <c r="M10" s="74" t="s">
        <v>109</v>
      </c>
      <c r="N10" s="84"/>
      <c r="O10" s="84"/>
      <c r="P10" s="84"/>
      <c r="Q10" s="84"/>
      <c r="R10" s="84"/>
      <c r="S10" s="84"/>
    </row>
    <row r="11" spans="1:19">
      <c r="A11" s="72">
        <v>7613</v>
      </c>
      <c r="B11" s="73">
        <v>39484</v>
      </c>
      <c r="C11" s="74" t="s">
        <v>49</v>
      </c>
      <c r="D11" s="75">
        <v>11.44</v>
      </c>
      <c r="E11" s="79"/>
      <c r="F11" s="79"/>
      <c r="G11" s="79"/>
      <c r="H11" s="79"/>
      <c r="I11" s="73">
        <v>39500</v>
      </c>
      <c r="J11" s="72" t="s">
        <v>82</v>
      </c>
      <c r="K11" s="72">
        <v>143</v>
      </c>
      <c r="L11" s="74" t="s">
        <v>67</v>
      </c>
      <c r="M11" s="74" t="s">
        <v>83</v>
      </c>
      <c r="N11" s="84" t="s">
        <v>85</v>
      </c>
      <c r="O11" s="84" t="s">
        <v>84</v>
      </c>
      <c r="P11" s="84"/>
      <c r="Q11" s="84"/>
      <c r="R11" s="84"/>
      <c r="S11" s="84"/>
    </row>
    <row r="12" spans="1:19">
      <c r="A12" s="72">
        <v>7614</v>
      </c>
      <c r="B12" s="73">
        <v>39484</v>
      </c>
      <c r="C12" s="74" t="s">
        <v>49</v>
      </c>
      <c r="D12" s="75">
        <v>343.36</v>
      </c>
      <c r="E12" s="79"/>
      <c r="F12" s="79"/>
      <c r="G12" s="79"/>
      <c r="H12" s="79"/>
      <c r="I12" s="73">
        <v>39500</v>
      </c>
      <c r="J12" s="72" t="s">
        <v>82</v>
      </c>
      <c r="K12" s="72">
        <v>144</v>
      </c>
      <c r="L12" s="74" t="s">
        <v>67</v>
      </c>
      <c r="M12" s="74" t="s">
        <v>83</v>
      </c>
      <c r="N12" s="84" t="s">
        <v>85</v>
      </c>
      <c r="O12" s="84" t="s">
        <v>84</v>
      </c>
      <c r="P12" s="84"/>
      <c r="Q12" s="84"/>
      <c r="R12" s="84"/>
      <c r="S12" s="84"/>
    </row>
    <row r="13" spans="1:19">
      <c r="A13" s="72">
        <v>9600</v>
      </c>
      <c r="B13" s="73">
        <v>40379</v>
      </c>
      <c r="C13" s="74" t="s">
        <v>26</v>
      </c>
      <c r="D13" s="75">
        <v>81.27</v>
      </c>
      <c r="E13" s="75">
        <v>15.63</v>
      </c>
      <c r="F13" s="79"/>
      <c r="G13" s="79"/>
      <c r="H13" s="79"/>
      <c r="I13" s="76"/>
      <c r="J13" s="81"/>
      <c r="K13" s="81"/>
      <c r="L13" s="82"/>
      <c r="M13" s="100" t="s">
        <v>102</v>
      </c>
      <c r="N13" s="101"/>
      <c r="O13" s="84"/>
      <c r="P13" s="84"/>
      <c r="Q13" s="84"/>
      <c r="R13" s="84"/>
      <c r="S13" s="84"/>
    </row>
    <row r="14" spans="1:19" s="93" customFormat="1">
      <c r="A14" s="87">
        <v>9902</v>
      </c>
      <c r="B14" s="88">
        <v>40542</v>
      </c>
      <c r="C14" s="89" t="s">
        <v>24</v>
      </c>
      <c r="D14" s="90">
        <v>228.11</v>
      </c>
      <c r="E14" s="90">
        <v>43.87</v>
      </c>
      <c r="F14" s="79"/>
      <c r="G14" s="87">
        <v>9164253</v>
      </c>
      <c r="H14" s="87">
        <v>9164254</v>
      </c>
      <c r="I14" s="88">
        <v>40560</v>
      </c>
      <c r="J14" s="87">
        <v>506</v>
      </c>
      <c r="K14" s="87">
        <v>33</v>
      </c>
      <c r="L14" s="89" t="s">
        <v>67</v>
      </c>
      <c r="M14" s="96" t="s">
        <v>113</v>
      </c>
      <c r="N14" s="95"/>
      <c r="O14" s="86"/>
      <c r="P14" s="86"/>
      <c r="Q14" s="86"/>
      <c r="R14" s="86"/>
      <c r="S14" s="86"/>
    </row>
    <row r="15" spans="1:19">
      <c r="A15" s="72">
        <v>10442</v>
      </c>
      <c r="B15" s="73">
        <v>40871</v>
      </c>
      <c r="C15" s="74" t="s">
        <v>26</v>
      </c>
      <c r="D15" s="75">
        <v>51.88</v>
      </c>
      <c r="E15" s="75">
        <v>9.98</v>
      </c>
      <c r="F15" s="79"/>
      <c r="G15" s="79"/>
      <c r="H15" s="79"/>
      <c r="I15" s="76"/>
      <c r="J15" s="72"/>
      <c r="K15" s="72"/>
      <c r="L15" s="74" t="s">
        <v>67</v>
      </c>
      <c r="M15" s="74" t="s">
        <v>88</v>
      </c>
      <c r="N15" s="84" t="s">
        <v>89</v>
      </c>
      <c r="O15" s="84" t="s">
        <v>90</v>
      </c>
      <c r="P15" s="84" t="s">
        <v>91</v>
      </c>
      <c r="Q15" s="84"/>
      <c r="R15" s="84"/>
      <c r="S15" s="84"/>
    </row>
    <row r="16" spans="1:19">
      <c r="A16" s="72">
        <v>10443</v>
      </c>
      <c r="B16" s="73">
        <v>40871</v>
      </c>
      <c r="C16" s="74" t="s">
        <v>26</v>
      </c>
      <c r="D16" s="75">
        <v>69.91</v>
      </c>
      <c r="E16" s="75">
        <v>13.44</v>
      </c>
      <c r="F16" s="79"/>
      <c r="G16" s="79"/>
      <c r="H16" s="79"/>
      <c r="I16" s="76"/>
      <c r="J16" s="72"/>
      <c r="K16" s="72"/>
      <c r="L16" s="74" t="s">
        <v>67</v>
      </c>
      <c r="M16" s="74" t="s">
        <v>92</v>
      </c>
      <c r="N16" s="86" t="s">
        <v>95</v>
      </c>
      <c r="O16" s="86" t="s">
        <v>94</v>
      </c>
      <c r="P16" s="84" t="s">
        <v>93</v>
      </c>
      <c r="Q16" s="84" t="s">
        <v>97</v>
      </c>
      <c r="R16" s="84" t="s">
        <v>98</v>
      </c>
      <c r="S16" s="84" t="s">
        <v>96</v>
      </c>
    </row>
    <row r="17" spans="1:19">
      <c r="A17" s="72">
        <v>10444</v>
      </c>
      <c r="B17" s="73">
        <v>40871</v>
      </c>
      <c r="C17" s="74" t="s">
        <v>26</v>
      </c>
      <c r="D17" s="75">
        <v>70.89</v>
      </c>
      <c r="E17" s="75">
        <v>13.63</v>
      </c>
      <c r="F17" s="79"/>
      <c r="G17" s="79"/>
      <c r="H17" s="79"/>
      <c r="I17" s="76"/>
      <c r="J17" s="72"/>
      <c r="K17" s="72"/>
      <c r="L17" s="74" t="s">
        <v>67</v>
      </c>
      <c r="M17" s="103" t="s">
        <v>99</v>
      </c>
      <c r="N17" s="104"/>
      <c r="O17" s="105"/>
      <c r="P17" s="84"/>
      <c r="Q17" s="84"/>
      <c r="R17" s="84"/>
      <c r="S17" s="84"/>
    </row>
    <row r="18" spans="1:19" s="93" customFormat="1">
      <c r="A18" s="87">
        <v>11009</v>
      </c>
      <c r="B18" s="88">
        <v>41326</v>
      </c>
      <c r="C18" s="74" t="s">
        <v>107</v>
      </c>
      <c r="D18" s="90">
        <v>65</v>
      </c>
      <c r="E18" s="79"/>
      <c r="F18" s="79"/>
      <c r="G18" s="79"/>
      <c r="H18" s="79"/>
      <c r="I18" s="88">
        <v>41327</v>
      </c>
      <c r="J18" s="87">
        <v>529</v>
      </c>
      <c r="K18" s="87">
        <v>57</v>
      </c>
      <c r="L18" s="89" t="s">
        <v>67</v>
      </c>
      <c r="M18" s="91" t="s">
        <v>110</v>
      </c>
      <c r="N18" s="86"/>
      <c r="O18" s="92"/>
      <c r="P18" s="86"/>
      <c r="Q18" s="86"/>
      <c r="R18" s="86"/>
      <c r="S18" s="86"/>
    </row>
    <row r="19" spans="1:19" s="93" customFormat="1">
      <c r="A19" s="87">
        <v>11064</v>
      </c>
      <c r="B19" s="88">
        <v>41363</v>
      </c>
      <c r="C19" s="89" t="s">
        <v>111</v>
      </c>
      <c r="D19" s="90">
        <v>32.5</v>
      </c>
      <c r="E19" s="79"/>
      <c r="F19" s="79"/>
      <c r="G19" s="87">
        <v>602870</v>
      </c>
      <c r="H19" s="79"/>
      <c r="I19" s="88">
        <v>41366</v>
      </c>
      <c r="J19" s="87">
        <v>530</v>
      </c>
      <c r="K19" s="87">
        <v>89</v>
      </c>
      <c r="L19" s="89" t="s">
        <v>67</v>
      </c>
      <c r="M19" s="91" t="s">
        <v>112</v>
      </c>
      <c r="N19" s="86"/>
      <c r="O19" s="92"/>
      <c r="P19" s="86"/>
      <c r="Q19" s="86"/>
      <c r="R19" s="86"/>
      <c r="S19" s="86"/>
    </row>
    <row r="20" spans="1:19" s="93" customFormat="1">
      <c r="A20" s="87"/>
      <c r="B20" s="88"/>
      <c r="C20" s="89"/>
      <c r="D20" s="90"/>
      <c r="E20" s="90"/>
      <c r="F20" s="90"/>
      <c r="G20" s="90"/>
      <c r="H20" s="90"/>
      <c r="I20" s="88"/>
      <c r="J20" s="87"/>
      <c r="K20" s="87"/>
      <c r="L20" s="89"/>
      <c r="M20" s="91"/>
      <c r="N20" s="86"/>
      <c r="O20" s="92"/>
      <c r="P20" s="86"/>
      <c r="Q20" s="86"/>
      <c r="R20" s="86"/>
      <c r="S20" s="86"/>
    </row>
    <row r="21" spans="1:19" s="93" customFormat="1">
      <c r="A21" s="87"/>
      <c r="B21" s="88"/>
      <c r="C21" s="89"/>
      <c r="D21" s="90"/>
      <c r="E21" s="90"/>
      <c r="F21" s="90"/>
      <c r="G21" s="90"/>
      <c r="H21" s="90"/>
      <c r="I21" s="88"/>
      <c r="J21" s="87"/>
      <c r="K21" s="87"/>
      <c r="L21" s="89"/>
      <c r="M21" s="91"/>
      <c r="N21" s="94"/>
      <c r="O21" s="92"/>
      <c r="P21" s="86"/>
      <c r="Q21" s="86"/>
      <c r="R21" s="86"/>
      <c r="S21" s="86"/>
    </row>
    <row r="22" spans="1:19">
      <c r="D22" s="77">
        <f>SUM(D2:D21)</f>
        <v>1601.7700000000004</v>
      </c>
      <c r="E22" s="77">
        <f>SUM(E2:E21)</f>
        <v>196.06</v>
      </c>
    </row>
    <row r="23" spans="1:19" ht="15">
      <c r="E23" s="78">
        <f>D22+E22</f>
        <v>1797.8300000000004</v>
      </c>
      <c r="F23" s="78">
        <f>SUM(F2:F8)</f>
        <v>114.13000000000001</v>
      </c>
    </row>
    <row r="24" spans="1:19">
      <c r="D24" s="102" t="s">
        <v>101</v>
      </c>
      <c r="E24" s="102"/>
      <c r="F24" s="102"/>
      <c r="L24" s="80" t="s">
        <v>86</v>
      </c>
    </row>
    <row r="26" spans="1:19">
      <c r="H26" s="80" t="s">
        <v>87</v>
      </c>
    </row>
    <row r="28" spans="1:19">
      <c r="H28" s="80" t="s">
        <v>100</v>
      </c>
    </row>
    <row r="31" spans="1:19">
      <c r="A31" s="72"/>
      <c r="B31" s="73"/>
      <c r="C31" s="74"/>
      <c r="D31" s="75"/>
      <c r="E31" s="75"/>
      <c r="F31" s="75"/>
      <c r="G31" s="75"/>
      <c r="H31" s="75"/>
      <c r="I31" s="73"/>
      <c r="J31" s="72"/>
      <c r="K31" s="72"/>
      <c r="L31" s="74"/>
      <c r="M31" s="74"/>
      <c r="N31" s="84"/>
      <c r="O31" s="84"/>
    </row>
    <row r="32" spans="1:19">
      <c r="A32" s="72">
        <v>8392</v>
      </c>
      <c r="B32" s="73">
        <v>39804</v>
      </c>
      <c r="C32" s="74" t="s">
        <v>103</v>
      </c>
      <c r="D32" s="75">
        <v>130</v>
      </c>
      <c r="E32" s="75"/>
      <c r="F32" s="75"/>
      <c r="G32" s="75"/>
      <c r="H32" s="75"/>
      <c r="I32" s="73"/>
      <c r="J32" s="72"/>
      <c r="K32" s="72"/>
      <c r="L32" s="74" t="s">
        <v>104</v>
      </c>
      <c r="M32" s="74" t="s">
        <v>105</v>
      </c>
      <c r="N32" s="84" t="s">
        <v>106</v>
      </c>
      <c r="O32" s="84"/>
    </row>
    <row r="34" spans="4:6">
      <c r="D34" s="77">
        <f>D22+D32</f>
        <v>1731.7700000000004</v>
      </c>
      <c r="E34" s="77">
        <f>E22+E32</f>
        <v>196.06</v>
      </c>
    </row>
    <row r="35" spans="4:6">
      <c r="D35" s="77"/>
      <c r="E35" s="107">
        <f>D34+E34</f>
        <v>1927.8300000000004</v>
      </c>
      <c r="F35" s="108">
        <f>F23</f>
        <v>114.13000000000001</v>
      </c>
    </row>
    <row r="37" spans="4:6">
      <c r="F37" s="106">
        <f>E35+F35</f>
        <v>2041.9600000000005</v>
      </c>
    </row>
  </sheetData>
  <mergeCells count="4">
    <mergeCell ref="G1:H1"/>
    <mergeCell ref="M13:N13"/>
    <mergeCell ref="D24:F24"/>
    <mergeCell ref="M17:O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281ζ = ιστορικο</vt:lpstr>
      <vt:lpstr>295ω3-22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2026-01-11T18:36:32Z</dcterms:created>
  <dcterms:modified xsi:type="dcterms:W3CDTF">2026-01-12T11:21:07Z</dcterms:modified>
</cp:coreProperties>
</file>