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28"/>
  </bookViews>
  <sheets>
    <sheet name="287α2 = 295ω3-4" sheetId="14" r:id="rId1"/>
  </sheets>
  <calcPr calcId="125725"/>
</workbook>
</file>

<file path=xl/calcChain.xml><?xml version="1.0" encoding="utf-8"?>
<calcChain xmlns="http://schemas.openxmlformats.org/spreadsheetml/2006/main">
  <c r="H35" i="14"/>
  <c r="F33"/>
  <c r="J12"/>
  <c r="J6"/>
  <c r="L13"/>
  <c r="C12"/>
  <c r="G12"/>
  <c r="I12"/>
  <c r="K12"/>
  <c r="B12"/>
  <c r="C6"/>
  <c r="G6"/>
  <c r="I6"/>
  <c r="K6"/>
  <c r="B6"/>
  <c r="L12" l="1"/>
  <c r="L6"/>
  <c r="L16" l="1"/>
  <c r="M12"/>
</calcChain>
</file>

<file path=xl/sharedStrings.xml><?xml version="1.0" encoding="utf-8"?>
<sst xmlns="http://schemas.openxmlformats.org/spreadsheetml/2006/main" count="34" uniqueCount="33">
  <si>
    <t>ετος</t>
  </si>
  <si>
    <t>ΣΥΝΟΛΟ</t>
  </si>
  <si>
    <t>288α</t>
  </si>
  <si>
    <t>288γ</t>
  </si>
  <si>
    <t>288θ2</t>
  </si>
  <si>
    <t>σύνολο</t>
  </si>
  <si>
    <t>286α1</t>
  </si>
  <si>
    <t>286α2</t>
  </si>
  <si>
    <t>287κ</t>
  </si>
  <si>
    <t>κ-18</t>
  </si>
  <si>
    <t>ΤΑΣ</t>
  </si>
  <si>
    <t>κλπ</t>
  </si>
  <si>
    <t>281λ</t>
  </si>
  <si>
    <t>287α2β = ΑΝ ρυθμίσεις -ΤΑΣ -κ-18 -κλπ μαλακίες τα δίναμε π.χ. σε μηνιαίες κ-15-17 {2010/7ο έως 2013/5ο</t>
  </si>
  <si>
    <t>287α2γ = ΑΝ ρυθμίσεις -ΤΑΣ -κ-18 -κλπ μαλακίες τα δίναμε π.χ. σε μηνιαίες κ-15-17 {2013-7ο έως 2017/6ο</t>
  </si>
  <si>
    <t>287α2δ = ΑΝ ρυθμίσεις -ΤΑΣ -κ-18 -κλπ μαλακίες τα δίναμε π.χ. σε μηνιαίες κ-15-17 {2017/7ο έως σήμερα</t>
  </si>
  <si>
    <t>2013-5ο</t>
  </si>
  <si>
    <t>2017-6ο</t>
  </si>
  <si>
    <t>2017 &amp;</t>
  </si>
  <si>
    <t>συνολο</t>
  </si>
  <si>
    <t xml:space="preserve">*1* = ποσό ανακριτή για δικη ή ΌΧΙ </t>
  </si>
  <si>
    <t>ΑΝ πληρωμές μηνιαίων καταστάσεων [αρχής γενομμένης του 2006-12ου ΚΑΙ προς πιο παλιά]</t>
  </si>
  <si>
    <t>εξοφλημένα ΜΕ πληρωμές έως 2013/5ο ΚΑΙ υπόλοιπο = 6.299,69</t>
  </si>
  <si>
    <t>εξοφλημένα ΜΕ πληρωμές έως 2017/6ο ΚΑΙ υπόλοιπο = 8.506,63</t>
  </si>
  <si>
    <t>2007-1ος</t>
  </si>
  <si>
    <t>2007-2ος</t>
  </si>
  <si>
    <t>2007-3ος</t>
  </si>
  <si>
    <t>2002-12ος</t>
  </si>
  <si>
    <t>2002-11ος</t>
  </si>
  <si>
    <t>2002-10ος</t>
  </si>
  <si>
    <t>2002-9ος</t>
  </si>
  <si>
    <t>2002-8ος</t>
  </si>
  <si>
    <t>εξοφλημένα ΜΕ πληρωμές έως 2017/6ο ΚΑΙ υπόλοιπο = 764,02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</si>
</sst>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u/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/>
    <xf numFmtId="43" fontId="2" fillId="0" borderId="1" xfId="1" applyFont="1" applyBorder="1"/>
    <xf numFmtId="43" fontId="2" fillId="2" borderId="1" xfId="1" applyFont="1" applyFill="1" applyBorder="1"/>
    <xf numFmtId="0" fontId="2" fillId="3" borderId="1" xfId="0" applyFont="1" applyFill="1" applyBorder="1"/>
    <xf numFmtId="43" fontId="2" fillId="3" borderId="1" xfId="1" applyFont="1" applyFill="1" applyBorder="1"/>
    <xf numFmtId="0" fontId="2" fillId="2" borderId="1" xfId="0" applyFont="1" applyFill="1" applyBorder="1"/>
    <xf numFmtId="43" fontId="4" fillId="0" borderId="0" xfId="0" applyNumberFormat="1" applyFont="1"/>
    <xf numFmtId="43" fontId="2" fillId="4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5" fillId="0" borderId="1" xfId="0" applyNumberFormat="1" applyFont="1" applyBorder="1"/>
    <xf numFmtId="0" fontId="2" fillId="5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1" applyNumberFormat="1" applyFont="1" applyBorder="1"/>
    <xf numFmtId="43" fontId="2" fillId="0" borderId="0" xfId="1" applyFont="1" applyBorder="1"/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0" applyNumberFormat="1" applyFont="1"/>
  </cellXfs>
  <cellStyles count="4">
    <cellStyle name="Κανονικό" xfId="0" builtinId="0"/>
    <cellStyle name="Κανονικό 7" xfId="2"/>
    <cellStyle name="Κόμμα" xfId="1" builtinId="3"/>
    <cellStyle name="Κόμμα 18" xfId="3"/>
  </cellStyles>
  <dxfs count="0"/>
  <tableStyles count="0" defaultTableStyle="TableStyleMedium9" defaultPivotStyle="PivotStyleLight16"/>
  <colors>
    <mruColors>
      <color rgb="FF00FFFF"/>
      <color rgb="FF00FF00"/>
      <color rgb="FFFF00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activeCell="H42" sqref="H42"/>
    </sheetView>
  </sheetViews>
  <sheetFormatPr defaultRowHeight="12.75"/>
  <cols>
    <col min="1" max="1" width="5.88671875" style="2" bestFit="1" customWidth="1"/>
    <col min="2" max="2" width="9.21875" style="2" bestFit="1" customWidth="1"/>
    <col min="3" max="3" width="10.5546875" style="2" bestFit="1" customWidth="1"/>
    <col min="4" max="4" width="9.21875" style="2" bestFit="1" customWidth="1"/>
    <col min="5" max="5" width="12.5546875" style="2" bestFit="1" customWidth="1"/>
    <col min="6" max="6" width="9.21875" style="2" bestFit="1" customWidth="1"/>
    <col min="7" max="7" width="7.21875" style="2" bestFit="1" customWidth="1"/>
    <col min="8" max="11" width="9.21875" style="2" bestFit="1" customWidth="1"/>
    <col min="12" max="13" width="10" style="2" bestFit="1" customWidth="1"/>
    <col min="14" max="16384" width="8.88671875" style="2"/>
  </cols>
  <sheetData>
    <row r="1" spans="1:14">
      <c r="A1" s="1" t="s">
        <v>0</v>
      </c>
      <c r="B1" s="1" t="s">
        <v>6</v>
      </c>
      <c r="C1" s="1" t="s">
        <v>7</v>
      </c>
      <c r="D1" s="1" t="s">
        <v>8</v>
      </c>
      <c r="E1" s="1" t="s">
        <v>12</v>
      </c>
      <c r="F1" s="1" t="s">
        <v>2</v>
      </c>
      <c r="G1" s="1" t="s">
        <v>3</v>
      </c>
      <c r="H1" s="1" t="s">
        <v>4</v>
      </c>
      <c r="I1" s="1" t="s">
        <v>9</v>
      </c>
      <c r="J1" s="1" t="s">
        <v>10</v>
      </c>
      <c r="K1" s="1" t="s">
        <v>11</v>
      </c>
      <c r="L1" s="1" t="s">
        <v>1</v>
      </c>
    </row>
    <row r="2" spans="1:14">
      <c r="A2" s="1">
        <v>2010</v>
      </c>
      <c r="B2" s="3"/>
      <c r="C2" s="3"/>
      <c r="D2" s="3"/>
      <c r="E2" s="3"/>
      <c r="F2" s="3"/>
      <c r="G2" s="3"/>
      <c r="H2" s="3"/>
      <c r="I2" s="3">
        <v>5913.12</v>
      </c>
      <c r="J2" s="3"/>
      <c r="K2" s="3"/>
      <c r="L2" s="3"/>
    </row>
    <row r="3" spans="1:14">
      <c r="A3" s="1">
        <v>2011</v>
      </c>
      <c r="B3" s="3"/>
      <c r="C3" s="3"/>
      <c r="D3" s="3"/>
      <c r="E3" s="3"/>
      <c r="F3" s="3"/>
      <c r="G3" s="3"/>
      <c r="H3" s="3"/>
      <c r="I3" s="3">
        <v>6056.08</v>
      </c>
      <c r="J3" s="3"/>
      <c r="K3" s="3"/>
      <c r="L3" s="3"/>
    </row>
    <row r="4" spans="1:14">
      <c r="A4" s="1">
        <v>2012</v>
      </c>
      <c r="B4" s="3"/>
      <c r="C4" s="3"/>
      <c r="D4" s="3"/>
      <c r="E4" s="3"/>
      <c r="F4" s="3"/>
      <c r="G4" s="3"/>
      <c r="H4" s="3"/>
      <c r="I4" s="3">
        <v>2391.66</v>
      </c>
      <c r="J4" s="3"/>
      <c r="K4" s="3"/>
      <c r="L4" s="3"/>
    </row>
    <row r="5" spans="1:14">
      <c r="A5" s="1" t="s">
        <v>16</v>
      </c>
      <c r="B5" s="3"/>
      <c r="C5" s="3"/>
      <c r="D5" s="3"/>
      <c r="E5" s="3"/>
      <c r="F5" s="3"/>
      <c r="G5" s="3"/>
      <c r="H5" s="3"/>
      <c r="I5" s="3">
        <v>3668.79</v>
      </c>
      <c r="J5" s="3">
        <v>637.34</v>
      </c>
      <c r="K5" s="3"/>
      <c r="L5" s="3"/>
    </row>
    <row r="6" spans="1:14">
      <c r="A6" s="5" t="s">
        <v>19</v>
      </c>
      <c r="B6" s="6">
        <f>SUM(B2:B5)</f>
        <v>0</v>
      </c>
      <c r="C6" s="6">
        <f t="shared" ref="C6:K6" si="0">SUM(C2:C5)</f>
        <v>0</v>
      </c>
      <c r="D6" s="6">
        <v>12266</v>
      </c>
      <c r="E6" s="6">
        <v>23536.06</v>
      </c>
      <c r="F6" s="6">
        <v>10411</v>
      </c>
      <c r="G6" s="6">
        <f t="shared" si="0"/>
        <v>0</v>
      </c>
      <c r="H6" s="6">
        <v>115.72</v>
      </c>
      <c r="I6" s="6">
        <f t="shared" si="0"/>
        <v>18029.650000000001</v>
      </c>
      <c r="J6" s="6">
        <f t="shared" si="0"/>
        <v>637.34</v>
      </c>
      <c r="K6" s="6">
        <f t="shared" si="0"/>
        <v>0</v>
      </c>
      <c r="L6" s="6">
        <f>SUM(B6:K6)</f>
        <v>64995.77</v>
      </c>
      <c r="N6" s="2" t="s">
        <v>13</v>
      </c>
    </row>
    <row r="7" spans="1:14">
      <c r="A7" s="1">
        <v>2013</v>
      </c>
      <c r="B7" s="3"/>
      <c r="C7" s="3"/>
      <c r="D7" s="3"/>
      <c r="E7" s="3"/>
      <c r="F7" s="3"/>
      <c r="G7" s="3"/>
      <c r="H7" s="3"/>
      <c r="I7" s="3">
        <v>4985.68</v>
      </c>
      <c r="J7" s="3">
        <v>4009.26</v>
      </c>
      <c r="K7" s="3"/>
      <c r="L7" s="3"/>
    </row>
    <row r="8" spans="1:14">
      <c r="A8" s="1">
        <v>2014</v>
      </c>
      <c r="B8" s="3"/>
      <c r="C8" s="3"/>
      <c r="D8" s="3"/>
      <c r="E8" s="3"/>
      <c r="F8" s="3"/>
      <c r="G8" s="3"/>
      <c r="H8" s="3"/>
      <c r="I8" s="3">
        <v>2035.07</v>
      </c>
      <c r="J8" s="3">
        <v>345</v>
      </c>
      <c r="K8" s="3"/>
      <c r="L8" s="3"/>
    </row>
    <row r="9" spans="1:14">
      <c r="A9" s="1">
        <v>2015</v>
      </c>
      <c r="B9" s="3"/>
      <c r="C9" s="3"/>
      <c r="D9" s="3"/>
      <c r="E9" s="3"/>
      <c r="F9" s="3"/>
      <c r="G9" s="3"/>
      <c r="H9" s="3"/>
      <c r="I9" s="3">
        <v>8438.58</v>
      </c>
      <c r="J9" s="3">
        <v>5466.9</v>
      </c>
      <c r="K9" s="3"/>
      <c r="L9" s="3"/>
    </row>
    <row r="10" spans="1:14">
      <c r="A10" s="1">
        <v>2016</v>
      </c>
      <c r="B10" s="3"/>
      <c r="C10" s="3"/>
      <c r="D10" s="3"/>
      <c r="E10" s="3"/>
      <c r="F10" s="3"/>
      <c r="G10" s="3"/>
      <c r="H10" s="3"/>
      <c r="I10" s="3"/>
      <c r="J10" s="3"/>
      <c r="K10" s="3">
        <v>13000</v>
      </c>
      <c r="L10" s="3"/>
    </row>
    <row r="11" spans="1:14">
      <c r="A11" s="1" t="s">
        <v>17</v>
      </c>
      <c r="B11" s="3"/>
      <c r="C11" s="3"/>
      <c r="D11" s="3"/>
      <c r="E11" s="3"/>
      <c r="F11" s="3"/>
      <c r="G11" s="3"/>
      <c r="H11" s="3"/>
      <c r="I11" s="3">
        <v>2888.81</v>
      </c>
      <c r="J11" s="3">
        <v>1936.31</v>
      </c>
      <c r="K11" s="3"/>
      <c r="L11" s="3"/>
    </row>
    <row r="12" spans="1:14">
      <c r="A12" s="7" t="s">
        <v>5</v>
      </c>
      <c r="B12" s="4">
        <f>SUM(B7:B11)</f>
        <v>0</v>
      </c>
      <c r="C12" s="4">
        <f>SUM(C7:C11)</f>
        <v>0</v>
      </c>
      <c r="D12" s="4">
        <v>588</v>
      </c>
      <c r="E12" s="4"/>
      <c r="F12" s="4">
        <v>10411</v>
      </c>
      <c r="G12" s="4">
        <f>SUM(G7:G11)</f>
        <v>0</v>
      </c>
      <c r="H12" s="4">
        <v>64.38</v>
      </c>
      <c r="I12" s="4">
        <f>SUM(I7:I11)</f>
        <v>18348.14</v>
      </c>
      <c r="J12" s="4">
        <f>SUM(J7:J11)</f>
        <v>11757.47</v>
      </c>
      <c r="K12" s="4">
        <f>SUM(K7:K11)</f>
        <v>13000</v>
      </c>
      <c r="L12" s="4">
        <f>SUM(B12:K12)</f>
        <v>54168.99</v>
      </c>
      <c r="M12" s="9">
        <f>L6+L12</f>
        <v>119164.76</v>
      </c>
      <c r="N12" s="2" t="s">
        <v>14</v>
      </c>
    </row>
    <row r="13" spans="1:14">
      <c r="A13" s="1" t="s">
        <v>18</v>
      </c>
      <c r="B13" s="3">
        <v>4929</v>
      </c>
      <c r="C13" s="3">
        <v>4165</v>
      </c>
      <c r="D13" s="3">
        <v>1497</v>
      </c>
      <c r="E13" s="3"/>
      <c r="F13" s="3">
        <v>64302</v>
      </c>
      <c r="G13" s="3">
        <v>804.43</v>
      </c>
      <c r="H13" s="3">
        <v>815.07</v>
      </c>
      <c r="I13" s="3"/>
      <c r="J13" s="3"/>
      <c r="K13" s="3"/>
      <c r="L13" s="3">
        <f>SUM(B13:K13)</f>
        <v>76512.5</v>
      </c>
      <c r="N13" s="2" t="s">
        <v>15</v>
      </c>
    </row>
    <row r="14" spans="1:14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4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4">
      <c r="L16" s="8">
        <f>SUM(L6:L14)</f>
        <v>195677.26</v>
      </c>
    </row>
    <row r="18" spans="1:12">
      <c r="A18" s="11" t="s">
        <v>21</v>
      </c>
      <c r="B18" s="11"/>
      <c r="C18" s="11"/>
      <c r="D18" s="11"/>
      <c r="E18" s="11"/>
      <c r="F18" s="11"/>
      <c r="G18" s="11"/>
      <c r="H18" s="11"/>
    </row>
    <row r="19" spans="1:12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2">
        <v>2006</v>
      </c>
      <c r="B20" s="10">
        <v>32456.45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2">
        <v>2005</v>
      </c>
      <c r="B21" s="10">
        <v>26239.63</v>
      </c>
      <c r="C21" s="14" t="s">
        <v>22</v>
      </c>
      <c r="D21" s="14"/>
      <c r="E21" s="10"/>
      <c r="F21" s="10"/>
      <c r="G21" s="10"/>
      <c r="H21" s="10"/>
      <c r="I21" s="10"/>
      <c r="J21" s="10"/>
      <c r="K21" s="10"/>
      <c r="L21" s="10"/>
    </row>
    <row r="22" spans="1:12">
      <c r="B22" s="10"/>
      <c r="C22" s="15">
        <v>2004</v>
      </c>
      <c r="D22" s="16">
        <v>23992.04</v>
      </c>
      <c r="E22" s="10"/>
      <c r="F22" s="10"/>
      <c r="G22" s="10"/>
      <c r="H22" s="10"/>
      <c r="I22" s="10"/>
      <c r="J22" s="10"/>
      <c r="K22" s="10"/>
      <c r="L22" s="10"/>
    </row>
    <row r="23" spans="1:12">
      <c r="B23" s="10"/>
      <c r="C23" s="15">
        <v>2003</v>
      </c>
      <c r="D23" s="16">
        <v>21670.32</v>
      </c>
      <c r="E23" s="14" t="s">
        <v>23</v>
      </c>
      <c r="F23" s="10"/>
      <c r="G23" s="10"/>
      <c r="H23" s="10"/>
      <c r="I23" s="10"/>
      <c r="J23" s="10"/>
      <c r="K23" s="10"/>
      <c r="L23" s="10"/>
    </row>
    <row r="24" spans="1:12">
      <c r="B24" s="10"/>
      <c r="C24" s="10"/>
      <c r="D24" s="10"/>
      <c r="E24" s="14" t="s">
        <v>27</v>
      </c>
      <c r="F24" s="18">
        <v>981.68</v>
      </c>
      <c r="G24" s="10"/>
      <c r="H24" s="17"/>
      <c r="I24" s="10"/>
      <c r="J24" s="10"/>
      <c r="K24" s="10"/>
      <c r="L24" s="10"/>
    </row>
    <row r="25" spans="1:12">
      <c r="B25" s="10"/>
      <c r="C25" s="10"/>
      <c r="D25" s="10"/>
      <c r="E25" s="14" t="s">
        <v>28</v>
      </c>
      <c r="F25" s="18">
        <v>1465.65</v>
      </c>
      <c r="G25" s="10"/>
      <c r="H25" s="17"/>
      <c r="I25" s="10"/>
      <c r="J25" s="10"/>
      <c r="K25" s="10"/>
      <c r="L25" s="10"/>
    </row>
    <row r="26" spans="1:12">
      <c r="B26" s="10"/>
      <c r="C26" s="10"/>
      <c r="D26" s="10"/>
      <c r="E26" s="14" t="s">
        <v>29</v>
      </c>
      <c r="F26" s="18">
        <v>504.69</v>
      </c>
      <c r="G26" s="10"/>
      <c r="H26" s="17"/>
      <c r="I26" s="10"/>
      <c r="J26" s="10"/>
      <c r="K26" s="10"/>
      <c r="L26" s="10"/>
    </row>
    <row r="27" spans="1:12">
      <c r="B27" s="10"/>
      <c r="C27" s="10"/>
      <c r="D27" s="10"/>
      <c r="E27" s="14" t="s">
        <v>30</v>
      </c>
      <c r="F27" s="18">
        <v>118.56</v>
      </c>
      <c r="G27" s="10"/>
      <c r="H27" s="17"/>
      <c r="I27" s="10"/>
      <c r="J27" s="10"/>
      <c r="K27" s="10"/>
      <c r="L27" s="10"/>
    </row>
    <row r="28" spans="1:12">
      <c r="B28" s="10"/>
      <c r="C28" s="10"/>
      <c r="D28" s="10"/>
      <c r="E28" s="14" t="s">
        <v>31</v>
      </c>
      <c r="F28" s="18">
        <v>1069.57</v>
      </c>
      <c r="G28" s="10"/>
      <c r="H28" s="17"/>
      <c r="I28" s="10"/>
      <c r="J28" s="10"/>
      <c r="K28" s="10"/>
      <c r="L28" s="10"/>
    </row>
    <row r="29" spans="1:12">
      <c r="B29" s="10"/>
      <c r="C29" s="10"/>
      <c r="D29" s="10"/>
      <c r="E29" s="14" t="s">
        <v>31</v>
      </c>
      <c r="F29" s="18">
        <v>1304.1500000000001</v>
      </c>
      <c r="G29" s="10"/>
      <c r="H29" s="17"/>
      <c r="I29" s="10"/>
      <c r="J29" s="10"/>
      <c r="K29" s="10"/>
      <c r="L29" s="10"/>
    </row>
    <row r="30" spans="1:12">
      <c r="B30" s="10"/>
      <c r="C30" s="10"/>
      <c r="D30" s="10"/>
      <c r="E30" s="14" t="s">
        <v>24</v>
      </c>
      <c r="F30" s="18">
        <v>2752.78</v>
      </c>
      <c r="G30" s="10"/>
      <c r="H30" s="17"/>
      <c r="I30" s="10"/>
      <c r="J30" s="10"/>
      <c r="K30" s="10"/>
      <c r="L30" s="10"/>
    </row>
    <row r="31" spans="1:12">
      <c r="B31" s="10"/>
      <c r="C31" s="10"/>
      <c r="D31" s="10"/>
      <c r="E31" s="14" t="s">
        <v>25</v>
      </c>
      <c r="F31" s="18">
        <v>2618.64</v>
      </c>
      <c r="G31" s="10"/>
      <c r="H31" s="17"/>
      <c r="I31" s="10"/>
      <c r="J31" s="10"/>
      <c r="K31" s="10"/>
      <c r="L31" s="10"/>
    </row>
    <row r="32" spans="1:12">
      <c r="B32" s="10"/>
      <c r="C32" s="10"/>
      <c r="D32" s="10"/>
      <c r="E32" s="14" t="s">
        <v>26</v>
      </c>
      <c r="F32" s="18">
        <v>3226.58</v>
      </c>
      <c r="G32" s="10"/>
      <c r="H32" s="17"/>
      <c r="I32" s="10"/>
      <c r="J32" s="10"/>
      <c r="K32" s="10"/>
      <c r="L32" s="10"/>
    </row>
    <row r="33" spans="2:12">
      <c r="B33" s="10"/>
      <c r="C33" s="10"/>
      <c r="D33" s="10"/>
      <c r="E33" s="14"/>
      <c r="F33" s="18">
        <f>SUM(F24:F32)</f>
        <v>14042.3</v>
      </c>
      <c r="G33" s="14" t="s">
        <v>32</v>
      </c>
      <c r="H33" s="14"/>
      <c r="I33" s="10"/>
      <c r="J33" s="10"/>
      <c r="K33" s="10"/>
      <c r="L33" s="10"/>
    </row>
    <row r="34" spans="2:12">
      <c r="B34" s="10"/>
      <c r="C34" s="10"/>
      <c r="D34" s="10"/>
      <c r="E34" s="14"/>
      <c r="F34" s="10"/>
      <c r="G34" s="10"/>
      <c r="H34" s="17"/>
      <c r="I34" s="10"/>
      <c r="J34" s="10"/>
      <c r="K34" s="10"/>
      <c r="L34" s="10"/>
    </row>
    <row r="35" spans="2:12" ht="15">
      <c r="B35" s="10"/>
      <c r="C35" s="10"/>
      <c r="D35" s="10"/>
      <c r="E35" s="10"/>
      <c r="F35" s="10"/>
      <c r="G35" s="10"/>
      <c r="H35" s="12">
        <f>180719.52-B20-B21-D22-D23-F33-764.02</f>
        <v>61554.759999999958</v>
      </c>
      <c r="I35" s="10"/>
      <c r="J35" s="13" t="s">
        <v>20</v>
      </c>
      <c r="K35" s="10"/>
      <c r="L35" s="10"/>
    </row>
    <row r="36" spans="2:1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>
      <c r="F37" s="19"/>
      <c r="H37" s="10"/>
    </row>
    <row r="38" spans="2:12">
      <c r="H38" s="10"/>
    </row>
    <row r="39" spans="2:12">
      <c r="F39" s="18"/>
      <c r="H39" s="10"/>
    </row>
    <row r="40" spans="2:12">
      <c r="F40" s="18"/>
      <c r="H40" s="10"/>
    </row>
    <row r="41" spans="2:12">
      <c r="F41" s="18"/>
      <c r="H41" s="10"/>
    </row>
  </sheetData>
  <mergeCells count="1">
    <mergeCell ref="A18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287α2 = 295ω3-4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2022-06-20T07:25:37Z</cp:lastPrinted>
  <dcterms:created xsi:type="dcterms:W3CDTF">2019-08-29T15:23:37Z</dcterms:created>
  <dcterms:modified xsi:type="dcterms:W3CDTF">2026-02-24T17:47:58Z</dcterms:modified>
</cp:coreProperties>
</file>