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μαμά" sheetId="1" r:id="rId1"/>
    <sheet name="παππούς" sheetId="2" r:id="rId2"/>
  </sheets>
  <definedNames>
    <definedName name="_xlnm._FilterDatabase" localSheetId="0" hidden="1">μαμά!$E$1:$E$53</definedName>
  </definedNames>
  <calcPr calcId="125725"/>
</workbook>
</file>

<file path=xl/calcChain.xml><?xml version="1.0" encoding="utf-8"?>
<calcChain xmlns="http://schemas.openxmlformats.org/spreadsheetml/2006/main">
  <c r="K7" i="2"/>
  <c r="I7"/>
  <c r="H7"/>
  <c r="G7"/>
  <c r="M6"/>
  <c r="M5"/>
  <c r="M4"/>
  <c r="M3"/>
  <c r="M2"/>
  <c r="O42" i="1"/>
  <c r="N41"/>
  <c r="M7" i="2" l="1"/>
  <c r="N7"/>
  <c r="Q45" i="1"/>
  <c r="O10"/>
  <c r="G45"/>
  <c r="N40"/>
  <c r="O39"/>
  <c r="N38"/>
  <c r="O37"/>
  <c r="O36"/>
  <c r="O35"/>
  <c r="O34"/>
  <c r="O33"/>
  <c r="N32"/>
  <c r="O31"/>
  <c r="O15"/>
  <c r="O12"/>
  <c r="O30"/>
  <c r="O29"/>
  <c r="N28" l="1"/>
  <c r="N27"/>
  <c r="N5"/>
  <c r="N6" l="1"/>
  <c r="N4"/>
  <c r="N26" l="1"/>
  <c r="N24"/>
  <c r="N25"/>
  <c r="N23"/>
  <c r="N22"/>
  <c r="N21"/>
  <c r="N20" l="1"/>
  <c r="N19" l="1"/>
  <c r="N18"/>
  <c r="N17"/>
  <c r="N16"/>
  <c r="N14" l="1"/>
  <c r="N13" l="1"/>
  <c r="N11" l="1"/>
  <c r="N9"/>
  <c r="N8"/>
  <c r="N7" l="1"/>
  <c r="J45" l="1"/>
  <c r="I45"/>
  <c r="N2"/>
  <c r="L45" l="1"/>
  <c r="N45"/>
  <c r="O45"/>
  <c r="H45"/>
</calcChain>
</file>

<file path=xl/sharedStrings.xml><?xml version="1.0" encoding="utf-8"?>
<sst xmlns="http://schemas.openxmlformats.org/spreadsheetml/2006/main" count="333" uniqueCount="171">
  <si>
    <t>Όνομα</t>
  </si>
  <si>
    <t>Περιοχή</t>
  </si>
  <si>
    <t>ποσό με ΖΗΛ-π.χ.-1</t>
  </si>
  <si>
    <t>ημερομηνία δημιουργίας</t>
  </si>
  <si>
    <t>ημερομηνία απαίτησης</t>
  </si>
  <si>
    <t>ενημέρωση</t>
  </si>
  <si>
    <t>ηθικώς ΠΡΕΠΕΙ</t>
  </si>
  <si>
    <t>αΑ</t>
  </si>
  <si>
    <t>2020-2ος</t>
  </si>
  <si>
    <t>ενοίκιο</t>
  </si>
  <si>
    <t>από 2018-10ος</t>
  </si>
  <si>
    <t>4συμβόλαια</t>
  </si>
  <si>
    <t>3συμβόλαια</t>
  </si>
  <si>
    <t>χάρτης</t>
  </si>
  <si>
    <t>παρατηρήσεις</t>
  </si>
  <si>
    <t>από αρχικό για ταμεία -ΦΠΑ</t>
  </si>
  <si>
    <t>από αρχικό για κ-15-17</t>
  </si>
  <si>
    <t>2020-6ος</t>
  </si>
  <si>
    <t>προς διαμόρφωση χαρτών</t>
  </si>
  <si>
    <t>θέση 1</t>
  </si>
  <si>
    <t>θέση 2</t>
  </si>
  <si>
    <t>θέση 5</t>
  </si>
  <si>
    <t>θέση 6</t>
  </si>
  <si>
    <t>θέση 9</t>
  </si>
  <si>
    <t>θέση 14</t>
  </si>
  <si>
    <t>θέση 17</t>
  </si>
  <si>
    <t>θέση 20</t>
  </si>
  <si>
    <t>θέση 34</t>
  </si>
  <si>
    <t>2020-7ος</t>
  </si>
  <si>
    <t>θέση 7-2</t>
  </si>
  <si>
    <t>ευχαριστώ για την επικοινωνία /// ΑΓΑΠΕ = μη ΥΦΙΣΤΑΜΕΝΗ η ''ΤΟΓΚΑ''</t>
  </si>
  <si>
    <t>1.998 έως 2.016</t>
  </si>
  <si>
    <t>2.016 έως 2.019</t>
  </si>
  <si>
    <t>3 συμβόλαια</t>
  </si>
  <si>
    <t>1συμβόλαιο</t>
  </si>
  <si>
    <r>
      <rPr>
        <sz val="8"/>
        <color rgb="FF00B050"/>
        <rFont val="Arial"/>
        <family val="2"/>
        <charset val="161"/>
      </rPr>
      <t>ΑΓΑΠΕ = μη ΥΦΙΣΤΑΜΕΝΗ η ''ΤΟΓΚΑ''</t>
    </r>
    <r>
      <rPr>
        <sz val="8"/>
        <color theme="1"/>
        <rFont val="Arial"/>
        <family val="2"/>
        <charset val="161"/>
      </rPr>
      <t xml:space="preserve"> , αλλά &amp; ΔΕΝ την πιστεύουμε &amp; προς zηλ </t>
    </r>
    <r>
      <rPr>
        <sz val="8"/>
        <color rgb="FFFF0000"/>
        <rFont val="Arial"/>
        <family val="2"/>
        <charset val="161"/>
      </rPr>
      <t>ΤΟΓΚΑ ΙΔΕ 129-43</t>
    </r>
  </si>
  <si>
    <r>
      <rPr>
        <sz val="8"/>
        <color rgb="FF00B050"/>
        <rFont val="Arial"/>
        <family val="2"/>
        <charset val="161"/>
      </rPr>
      <t>ΑΓΑΠΕ = μη ΥΦΙΣΤΑΜΕΝΗ η ''ΤΟΓΚΑ''</t>
    </r>
    <r>
      <rPr>
        <sz val="8"/>
        <color theme="1"/>
        <rFont val="Arial"/>
        <family val="2"/>
        <charset val="161"/>
      </rPr>
      <t xml:space="preserve"> , αλλά προς zηλ </t>
    </r>
    <r>
      <rPr>
        <sz val="8"/>
        <color rgb="FFFF0000"/>
        <rFont val="Arial"/>
        <family val="2"/>
        <charset val="161"/>
      </rPr>
      <t>ΤΟΓΚΑ ΙΔΕ 129-10</t>
    </r>
  </si>
  <si>
    <t>ΥΠΟΧΡΕΩΤΙΚΑ</t>
  </si>
  <si>
    <t>ποσό αρχικής οφειλής</t>
  </si>
  <si>
    <t>συμβόλαια</t>
  </si>
  <si>
    <r>
      <rPr>
        <sz val="8"/>
        <color rgb="FF00B050"/>
        <rFont val="Arial"/>
        <family val="2"/>
        <charset val="161"/>
      </rPr>
      <t>ΑΓΑΠΕ = κάποιοι ΔΕΝ είναι</t>
    </r>
    <r>
      <rPr>
        <sz val="8"/>
        <rFont val="Arial"/>
        <family val="2"/>
        <charset val="161"/>
      </rPr>
      <t xml:space="preserve"> σε καθεστώς </t>
    </r>
    <r>
      <rPr>
        <sz val="8"/>
        <color rgb="FFFF0000"/>
        <rFont val="Arial"/>
        <family val="2"/>
        <charset val="161"/>
      </rPr>
      <t>ΤΟΓΚΑΣ</t>
    </r>
    <r>
      <rPr>
        <sz val="8"/>
        <rFont val="Arial"/>
        <family val="2"/>
        <charset val="161"/>
      </rPr>
      <t xml:space="preserve">  .. ΔΕΟΥΣΑ η διαμόρφωση προσωπικών χαρτών</t>
    </r>
  </si>
  <si>
    <t>θέση 50</t>
  </si>
  <si>
    <t>θέση 54</t>
  </si>
  <si>
    <t>θέση 55</t>
  </si>
  <si>
    <t>1998(6)</t>
  </si>
  <si>
    <t>Παναγία</t>
  </si>
  <si>
    <t>Πρίνος</t>
  </si>
  <si>
    <t>Ποταμιά</t>
  </si>
  <si>
    <t>Μαριές</t>
  </si>
  <si>
    <t>Θεολόγος</t>
  </si>
  <si>
    <t>Λιμενάρια</t>
  </si>
  <si>
    <t>Σωτήρος</t>
  </si>
  <si>
    <t>Ραχώνι</t>
  </si>
  <si>
    <t>2002 &amp; 2003</t>
  </si>
  <si>
    <t>2 συμβόλαια</t>
  </si>
  <si>
    <t>6 συμβόλαια</t>
  </si>
  <si>
    <t>1 συμβόλαιο</t>
  </si>
  <si>
    <t>5 συμβόλαια</t>
  </si>
  <si>
    <t>το 2007</t>
  </si>
  <si>
    <t>4 συμβόλαια</t>
  </si>
  <si>
    <t>το 2002</t>
  </si>
  <si>
    <t>το 2003</t>
  </si>
  <si>
    <t>το 2004</t>
  </si>
  <si>
    <t>το 2005</t>
  </si>
  <si>
    <t>το 1998</t>
  </si>
  <si>
    <t>το 2008</t>
  </si>
  <si>
    <t>το 2010</t>
  </si>
  <si>
    <t>θέση 102</t>
  </si>
  <si>
    <t>θέση 103</t>
  </si>
  <si>
    <t>θέση 104</t>
  </si>
  <si>
    <t>θέση 105</t>
  </si>
  <si>
    <t>θέση 106</t>
  </si>
  <si>
    <t>θέση 108</t>
  </si>
  <si>
    <t>θέση 113</t>
  </si>
  <si>
    <t>θέση 114</t>
  </si>
  <si>
    <t>θέση 117</t>
  </si>
  <si>
    <t>θέση 118</t>
  </si>
  <si>
    <t>θέση 119</t>
  </si>
  <si>
    <t>θέση 120</t>
  </si>
  <si>
    <t>το 2001</t>
  </si>
  <si>
    <t>7 συμβόλαια + ΤΟΓΚΑ ρευστά</t>
  </si>
  <si>
    <t>θέση 1κ</t>
  </si>
  <si>
    <t>καθεστώς</t>
  </si>
  <si>
    <t>&amp; ΤΟΓΚΑ &amp; ΔΟΛΟΣ</t>
  </si>
  <si>
    <t>ΤΟΓΚΑ</t>
  </si>
  <si>
    <t>το 1989</t>
  </si>
  <si>
    <t>&amp; ΤΟΓΚΑ σε ρευστά {βοήθεια για φόρους}</t>
  </si>
  <si>
    <t>1997 &amp; 1998</t>
  </si>
  <si>
    <t>17 συμβόλαια</t>
  </si>
  <si>
    <t>το 2016</t>
  </si>
  <si>
    <t>9 συμβόλαια</t>
  </si>
  <si>
    <t>7 συμβόλαια</t>
  </si>
  <si>
    <t>θέση 19κ</t>
  </si>
  <si>
    <t>θέση 6κ</t>
  </si>
  <si>
    <t>1999 &amp; 2000</t>
  </si>
  <si>
    <r>
      <t>ευχαριστώ για την επικοινωνία /// ΑΓΑΠΕ = μη ΥΦΙΣΤΑΜΕΝΗ η ''ΤΟΓΚΑ''</t>
    </r>
    <r>
      <rPr>
        <sz val="8"/>
        <rFont val="Arial"/>
        <family val="2"/>
        <charset val="161"/>
      </rPr>
      <t xml:space="preserve"> //// ΑΝ όχι ΤΟΓΚΑ = 32.123</t>
    </r>
  </si>
  <si>
    <t>το 2006</t>
  </si>
  <si>
    <t>2005 &amp; 2008</t>
  </si>
  <si>
    <t>θέση 129</t>
  </si>
  <si>
    <t>θέση 129κ</t>
  </si>
  <si>
    <t>το 1993</t>
  </si>
  <si>
    <t>θέση 131</t>
  </si>
  <si>
    <t>θέση 131κ</t>
  </si>
  <si>
    <t>το 1981</t>
  </si>
  <si>
    <t>ΑΝ όχι ΤΟΓΚΑ  , απαίτηση 13/11/2025 = 2.099€ {υποχρεωτικά = 2.014 &amp; ηθικώς πρέπει = 85€}</t>
  </si>
  <si>
    <t>θέση 147</t>
  </si>
  <si>
    <t>1998 έως 2001</t>
  </si>
  <si>
    <t>αν ΤΟΓΚΑ το 7ο συμβόλαιο προσαυξάνεται κατά 15.522€</t>
  </si>
  <si>
    <t>θέση 148</t>
  </si>
  <si>
    <t>αν ΤΟΓΚΑ η απαίτηση (''υποχρεωτικά'') = 102.138€</t>
  </si>
  <si>
    <t>ΑΝ καθεστώς ΤΟΓΚΑΣ = 21.424€ {υποχρεωτικά}</t>
  </si>
  <si>
    <t>θέση 149</t>
  </si>
  <si>
    <t>ΑΝ καθεστώς ΤΟΓΚΑΣ , απαίτηση = 17.675€ (''υποχρεωτικά'')</t>
  </si>
  <si>
    <t>ΑΝ όχι ΤΟΓΚΑ  , απαίτηση 05/12/2025 = 3.812€ {υποχρεωτικά = 2.548 &amp; ηθικώς πρέπει = 1.264€}</t>
  </si>
  <si>
    <t>ΑΝ όχι ΤΟΓΚΑ  , απαίτηση 05/12/2025 = 11.506€ {υποχρεωτικά = 8.364 &amp; ηθικώς πρέπει = 3.122€}</t>
  </si>
  <si>
    <t>αν ΤΟΓΚΑ η απαίτηση (''υποχρεωτικά'') = 20.543€</t>
  </si>
  <si>
    <t>2000 &amp; 2001</t>
  </si>
  <si>
    <t>13 συμβόλαια</t>
  </si>
  <si>
    <t>2000 έως 2021</t>
  </si>
  <si>
    <t>ΑΝ όχι ΤΟΓΚΑ  , απαίτηση = 74.771€ {υποχρεωτικά = 54.605 &amp; ηθικώς πρέπει = 20.167€}</t>
  </si>
  <si>
    <t>ΑΝ όχι ΤΟΓΚΑ  , απαίτηση = 14.897€ {υποχρεωτικά = 10.217 &amp; ηθικώς πρέπει = 4.680€}</t>
  </si>
  <si>
    <t>1998 έως 2021</t>
  </si>
  <si>
    <t>θέση 150</t>
  </si>
  <si>
    <t>11 συμβόλαια</t>
  </si>
  <si>
    <t>2003 έως 2021</t>
  </si>
  <si>
    <t>ΑΝ όχι ΤΟΓΚΑ  , απαίτηση = 35.845€ {υποχρεωτικά = 17.961 &amp; ηθικώς πρέπει = 17.884€}</t>
  </si>
  <si>
    <t>αν ΌΧΙ σε καθεστώς ΤΟΓΚΑΣ  , απαίτηση  = 62.837€ {υποχρεωτικά = 43.860 &amp; ηθικώς πρέπει = 18.979€}</t>
  </si>
  <si>
    <t>ΑΝ όχι ΤΟΓΚΑ  , απαίτηση = 59.655€ {υποχρεωτικά = 32.975 &amp; ηθικώς πρέπει = 21.471€}</t>
  </si>
  <si>
    <t>2002-3-4-5</t>
  </si>
  <si>
    <t>αν ΌΧΙ σε καθεστώς ΤΟΓΚΑΣ  , απαίτηση  = 44.672€ {υποχρεωτικά = 30.009 &amp; ηθικώς πρέπει = 14.663€}</t>
  </si>
  <si>
    <t>θέση 151</t>
  </si>
  <si>
    <t>αν ΤΟΓΚΑ η απαίτηση (''υποχρεωτικά'') = 5.294€</t>
  </si>
  <si>
    <r>
      <t xml:space="preserve">μαμά = </t>
    </r>
    <r>
      <rPr>
        <b/>
        <sz val="8"/>
        <color rgb="FF0070C0"/>
        <rFont val="Arial"/>
        <family val="2"/>
        <charset val="161"/>
      </rPr>
      <t>κάποιοι έχουν πληρώσε</t>
    </r>
    <r>
      <rPr>
        <sz val="8"/>
        <rFont val="Arial"/>
        <family val="2"/>
        <charset val="161"/>
      </rPr>
      <t>ι {ΑΝ τα συμβόλαια εκτός 5ο-7ο ΌΧΙ σε καθεστώς ΤΟΓΚΑΣ απαίτηση = 61.719€</t>
    </r>
  </si>
  <si>
    <t>θέση 152</t>
  </si>
  <si>
    <t>θέση 153</t>
  </si>
  <si>
    <t>26 συμβόλαια</t>
  </si>
  <si>
    <t>μια ζωή</t>
  </si>
  <si>
    <t>αν ΌΧΙ σε καθεστώς ΤΟΓΚΑΣ  , απαίτηση  = 79.930€ {υποχρεωτικά = 50.053€ &amp; ηθικώς πρέπει = 29.874€}</t>
  </si>
  <si>
    <t>θέση 154</t>
  </si>
  <si>
    <t>θέση 155</t>
  </si>
  <si>
    <t>Λιμένας</t>
  </si>
  <si>
    <t>θέση 156</t>
  </si>
  <si>
    <t>ΑΝ σε καθεστώς ΤΟΓΚΑΣ η απαίτηση (''υποχρεωτικά'') = 26.322€</t>
  </si>
  <si>
    <t>1600€ φέσι 2/11ου έως 8/1ου /// ΑΜΕΣΑ μεταγραφή &amp; κ-15-17  ΜΕ χρήματα της μαμάς /// αν ΌΧΙ σε καθεστώς ΤΟΓΚΑΣ απαίτηση = 4.932€</t>
  </si>
  <si>
    <t>θέση 157</t>
  </si>
  <si>
    <t>2007 &amp; 2008</t>
  </si>
  <si>
    <t>ΑΝ σε καθεστώς ΤΟΓΚΑΣ η απαίτηση (''υποχρεωτικά'') = 36.079€</t>
  </si>
  <si>
    <t>θέση 158</t>
  </si>
  <si>
    <t>θέση 160</t>
  </si>
  <si>
    <t>287λ = πληρωμή κ-15-17 &amp; μεταγραφής από ΑΓΑΠΕ</t>
  </si>
  <si>
    <t>αν ΤΟΓΚΑ η απαίτηση (''υποχρεωτικά'') = 64.866€</t>
  </si>
  <si>
    <t>41 συμβόλαια</t>
  </si>
  <si>
    <r>
      <rPr>
        <sz val="8"/>
        <color rgb="FF00B050"/>
        <rFont val="Arial"/>
        <family val="2"/>
        <charset val="161"/>
      </rPr>
      <t>ΑΓΑΠΕ = κάποιοι ΔΕΝ είναι</t>
    </r>
    <r>
      <rPr>
        <sz val="8"/>
        <rFont val="Arial"/>
        <family val="2"/>
        <charset val="161"/>
      </rPr>
      <t xml:space="preserve"> σε καθεστώς </t>
    </r>
    <r>
      <rPr>
        <sz val="8"/>
        <color rgb="FFFF0000"/>
        <rFont val="Arial"/>
        <family val="2"/>
        <charset val="161"/>
      </rPr>
      <t xml:space="preserve">ΤΟΓΚΑΣ </t>
    </r>
    <r>
      <rPr>
        <sz val="8"/>
        <rFont val="Arial"/>
        <family val="2"/>
        <charset val="161"/>
      </rPr>
      <t>/// αν ΌΧΙ σε καθεστώς ΤΟΓΚΑΣ  , απαίτηση  = 286.838€</t>
    </r>
  </si>
  <si>
    <t>16 συμβόλαια</t>
  </si>
  <si>
    <t>1999 έως 2008</t>
  </si>
  <si>
    <t>αν ΌΧΙ σε καθεστώς ΤΟΓΚΑΣ  , απαίτηση  = 79.199€ {υποχρεωτικά = 50.426€ &amp; ηθικώς πρέπει = 28.773€}</t>
  </si>
  <si>
    <t>287λ</t>
  </si>
  <si>
    <t>αν ΤΟΓΚΑ η απαίτηση (''υποχρεωτικά'') = 33.778€</t>
  </si>
  <si>
    <t>ΑΝ σε καθεστώς ΤΟΓΚΑΣ η απαίτηση (''υποχρεωτικά'') = 168.188€</t>
  </si>
  <si>
    <t>2003 &amp; 2005 &amp; 2019(4)</t>
  </si>
  <si>
    <t>ΑΚΥΡΟΣ ο οιοσδήποτε στιγματισμός ως ΤΟΓΚΑΤΖΗΔΕΣ</t>
  </si>
  <si>
    <t>ΑΝ όχι ΤΟΓΚΑ  , απαίτηση  = 40.858€ {υποχρεωτικά = 31.353€ &amp; ηθικώς πρέπει = 9.504€}</t>
  </si>
  <si>
    <t>2001 έως 2020</t>
  </si>
  <si>
    <t>14 συμβόλαια</t>
  </si>
  <si>
    <t>2000 έως 2019</t>
  </si>
  <si>
    <t>ΑΝ όχι ΤΟΓΚΑ  , απαίτηση = 119.267€ {υποχρεωτικά = 80.776 &amp; ηθικώς πρέπει = 38.512€}</t>
  </si>
  <si>
    <t>θέση 161</t>
  </si>
  <si>
    <t>ΑΝ σε καθεστώς ΤΟΓΚΑΣ η απαίτηση (''υποχρεωτικά'') = 14.409€</t>
  </si>
  <si>
    <t>ΑΝ όχι ΤΟΓΚΑ = 38.054€</t>
  </si>
  <si>
    <t>;;;???</t>
  </si>
  <si>
    <r>
      <t>;;;??? έχεις ΚΑΙ σε μένα υποχρέωση {</t>
    </r>
    <r>
      <rPr>
        <sz val="8"/>
        <color rgb="FFFF0000"/>
        <rFont val="Arial"/>
        <family val="2"/>
        <charset val="161"/>
      </rPr>
      <t xml:space="preserve"> ΙΔΕ 129-44</t>
    </r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</si>
</sst>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7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9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theme="1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9"/>
      <color rgb="FFFF0000"/>
      <name val="Arial"/>
      <family val="2"/>
      <charset val="161"/>
    </font>
    <font>
      <b/>
      <sz val="9"/>
      <color theme="1"/>
      <name val="Arial"/>
      <family val="2"/>
      <charset val="161"/>
    </font>
    <font>
      <sz val="9"/>
      <name val="Arial"/>
      <family val="2"/>
      <charset val="161"/>
    </font>
    <font>
      <sz val="8"/>
      <color rgb="FF00B050"/>
      <name val="Arial"/>
      <family val="2"/>
      <charset val="161"/>
    </font>
    <font>
      <sz val="8"/>
      <name val="Arial"/>
      <family val="2"/>
      <charset val="161"/>
    </font>
    <font>
      <b/>
      <sz val="9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u val="singleAccounting"/>
      <sz val="9"/>
      <color rgb="FFFF0000"/>
      <name val="Arial"/>
      <family val="2"/>
      <charset val="16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4256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3" fillId="0" borderId="0" applyFont="0" applyFill="0" applyBorder="0" applyAlignment="0" applyProtection="0"/>
  </cellStyleXfs>
  <cellXfs count="87">
    <xf numFmtId="0" fontId="0" fillId="0" borderId="0" xfId="0"/>
    <xf numFmtId="0" fontId="2" fillId="0" borderId="0" xfId="0" applyFont="1"/>
    <xf numFmtId="0" fontId="2" fillId="0" borderId="1" xfId="0" applyFont="1" applyBorder="1"/>
    <xf numFmtId="14" fontId="2" fillId="0" borderId="1" xfId="0" applyNumberFormat="1" applyFont="1" applyBorder="1"/>
    <xf numFmtId="43" fontId="2" fillId="0" borderId="1" xfId="1" applyFont="1" applyBorder="1"/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14" fontId="7" fillId="0" borderId="1" xfId="0" applyNumberFormat="1" applyFont="1" applyBorder="1"/>
    <xf numFmtId="0" fontId="7" fillId="0" borderId="1" xfId="0" applyFont="1" applyBorder="1" applyAlignment="1">
      <alignment wrapText="1"/>
    </xf>
    <xf numFmtId="0" fontId="7" fillId="0" borderId="1" xfId="0" applyFont="1" applyBorder="1"/>
    <xf numFmtId="43" fontId="7" fillId="0" borderId="1" xfId="1" applyFont="1" applyBorder="1"/>
    <xf numFmtId="0" fontId="7" fillId="0" borderId="0" xfId="0" applyFont="1"/>
    <xf numFmtId="43" fontId="2" fillId="0" borderId="1" xfId="1" applyFont="1" applyFill="1" applyBorder="1"/>
    <xf numFmtId="164" fontId="2" fillId="0" borderId="1" xfId="1" applyNumberFormat="1" applyFont="1" applyBorder="1"/>
    <xf numFmtId="164" fontId="7" fillId="0" borderId="1" xfId="1" applyNumberFormat="1" applyFont="1" applyBorder="1"/>
    <xf numFmtId="164" fontId="2" fillId="0" borderId="0" xfId="1" applyNumberFormat="1" applyFont="1"/>
    <xf numFmtId="164" fontId="2" fillId="2" borderId="4" xfId="1" applyNumberFormat="1" applyFont="1" applyFill="1" applyBorder="1" applyAlignment="1">
      <alignment wrapText="1"/>
    </xf>
    <xf numFmtId="0" fontId="2" fillId="2" borderId="4" xfId="0" applyFont="1" applyFill="1" applyBorder="1" applyAlignment="1">
      <alignment wrapText="1"/>
    </xf>
    <xf numFmtId="14" fontId="2" fillId="0" borderId="1" xfId="0" applyNumberFormat="1" applyFont="1" applyBorder="1" applyAlignment="1">
      <alignment horizontal="center"/>
    </xf>
    <xf numFmtId="43" fontId="2" fillId="6" borderId="1" xfId="1" applyFont="1" applyFill="1" applyBorder="1"/>
    <xf numFmtId="0" fontId="2" fillId="2" borderId="4" xfId="0" applyFont="1" applyFill="1" applyBorder="1" applyAlignment="1">
      <alignment horizontal="center" wrapText="1"/>
    </xf>
    <xf numFmtId="164" fontId="2" fillId="0" borderId="2" xfId="1" applyNumberFormat="1" applyFont="1" applyBorder="1"/>
    <xf numFmtId="14" fontId="2" fillId="0" borderId="2" xfId="0" applyNumberFormat="1" applyFont="1" applyBorder="1"/>
    <xf numFmtId="14" fontId="2" fillId="0" borderId="2" xfId="0" applyNumberFormat="1" applyFont="1" applyBorder="1" applyAlignment="1">
      <alignment horizontal="center"/>
    </xf>
    <xf numFmtId="0" fontId="2" fillId="0" borderId="2" xfId="0" applyFont="1" applyBorder="1"/>
    <xf numFmtId="43" fontId="2" fillId="0" borderId="2" xfId="1" applyFont="1" applyBorder="1"/>
    <xf numFmtId="43" fontId="2" fillId="6" borderId="3" xfId="1" applyFont="1" applyFill="1" applyBorder="1"/>
    <xf numFmtId="14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164" fontId="2" fillId="0" borderId="1" xfId="1" applyNumberFormat="1" applyFont="1" applyFill="1" applyBorder="1"/>
    <xf numFmtId="164" fontId="2" fillId="0" borderId="3" xfId="1" applyNumberFormat="1" applyFont="1" applyFill="1" applyBorder="1"/>
    <xf numFmtId="0" fontId="2" fillId="0" borderId="0" xfId="0" applyFont="1" applyFill="1"/>
    <xf numFmtId="164" fontId="2" fillId="0" borderId="1" xfId="1" applyNumberFormat="1" applyFont="1" applyBorder="1" applyAlignment="1">
      <alignment horizontal="center"/>
    </xf>
    <xf numFmtId="43" fontId="2" fillId="7" borderId="1" xfId="1" applyFont="1" applyFill="1" applyBorder="1"/>
    <xf numFmtId="164" fontId="2" fillId="0" borderId="1" xfId="1" applyNumberFormat="1" applyFont="1" applyFill="1" applyBorder="1" applyAlignment="1">
      <alignment horizontal="left"/>
    </xf>
    <xf numFmtId="0" fontId="2" fillId="0" borderId="1" xfId="0" applyFont="1" applyFill="1" applyBorder="1" applyAlignment="1">
      <alignment horizontal="left" wrapText="1"/>
    </xf>
    <xf numFmtId="14" fontId="2" fillId="6" borderId="1" xfId="0" applyNumberFormat="1" applyFont="1" applyFill="1" applyBorder="1"/>
    <xf numFmtId="0" fontId="13" fillId="0" borderId="1" xfId="0" applyFont="1" applyBorder="1" applyAlignment="1">
      <alignment horizontal="left" wrapText="1"/>
    </xf>
    <xf numFmtId="164" fontId="2" fillId="0" borderId="1" xfId="1" applyNumberFormat="1" applyFont="1" applyFill="1" applyBorder="1" applyAlignment="1"/>
    <xf numFmtId="43" fontId="11" fillId="0" borderId="1" xfId="1" applyFont="1" applyFill="1" applyBorder="1"/>
    <xf numFmtId="14" fontId="6" fillId="0" borderId="1" xfId="0" applyNumberFormat="1" applyFont="1" applyBorder="1" applyAlignment="1">
      <alignment horizontal="center"/>
    </xf>
    <xf numFmtId="14" fontId="9" fillId="0" borderId="2" xfId="0" applyNumberFormat="1" applyFont="1" applyBorder="1" applyAlignment="1">
      <alignment horizontal="center"/>
    </xf>
    <xf numFmtId="164" fontId="9" fillId="2" borderId="4" xfId="1" applyNumberFormat="1" applyFont="1" applyFill="1" applyBorder="1" applyAlignment="1">
      <alignment horizontal="center" wrapText="1"/>
    </xf>
    <xf numFmtId="164" fontId="9" fillId="0" borderId="2" xfId="1" applyNumberFormat="1" applyFont="1" applyBorder="1"/>
    <xf numFmtId="164" fontId="9" fillId="0" borderId="1" xfId="1" applyNumberFormat="1" applyFont="1" applyBorder="1"/>
    <xf numFmtId="164" fontId="9" fillId="0" borderId="1" xfId="1" applyNumberFormat="1" applyFont="1" applyFill="1" applyBorder="1"/>
    <xf numFmtId="164" fontId="7" fillId="2" borderId="1" xfId="1" applyNumberFormat="1" applyFont="1" applyFill="1" applyBorder="1"/>
    <xf numFmtId="14" fontId="9" fillId="0" borderId="1" xfId="0" applyNumberFormat="1" applyFont="1" applyBorder="1" applyAlignment="1">
      <alignment horizontal="center"/>
    </xf>
    <xf numFmtId="164" fontId="2" fillId="3" borderId="4" xfId="1" applyNumberFormat="1" applyFont="1" applyFill="1" applyBorder="1" applyAlignment="1">
      <alignment horizontal="center" wrapText="1"/>
    </xf>
    <xf numFmtId="164" fontId="10" fillId="3" borderId="2" xfId="1" applyNumberFormat="1" applyFont="1" applyFill="1" applyBorder="1" applyAlignment="1">
      <alignment horizontal="center"/>
    </xf>
    <xf numFmtId="164" fontId="2" fillId="6" borderId="2" xfId="1" applyNumberFormat="1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164" fontId="2" fillId="6" borderId="1" xfId="1" applyNumberFormat="1" applyFont="1" applyFill="1" applyBorder="1" applyAlignment="1">
      <alignment horizontal="center"/>
    </xf>
    <xf numFmtId="164" fontId="2" fillId="4" borderId="1" xfId="1" applyNumberFormat="1" applyFont="1" applyFill="1" applyBorder="1" applyAlignment="1">
      <alignment horizontal="center"/>
    </xf>
    <xf numFmtId="164" fontId="14" fillId="3" borderId="1" xfId="1" applyNumberFormat="1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164" fontId="2" fillId="5" borderId="1" xfId="1" applyNumberFormat="1" applyFont="1" applyFill="1" applyBorder="1" applyAlignment="1">
      <alignment horizontal="center"/>
    </xf>
    <xf numFmtId="164" fontId="2" fillId="0" borderId="0" xfId="1" applyNumberFormat="1" applyFont="1" applyAlignment="1">
      <alignment horizontal="center"/>
    </xf>
    <xf numFmtId="164" fontId="2" fillId="8" borderId="1" xfId="1" applyNumberFormat="1" applyFont="1" applyFill="1" applyBorder="1" applyAlignment="1">
      <alignment horizontal="center"/>
    </xf>
    <xf numFmtId="43" fontId="9" fillId="0" borderId="1" xfId="1" applyFont="1" applyBorder="1"/>
    <xf numFmtId="164" fontId="6" fillId="0" borderId="2" xfId="1" applyNumberFormat="1" applyFont="1" applyBorder="1"/>
    <xf numFmtId="164" fontId="7" fillId="0" borderId="0" xfId="1" applyNumberFormat="1" applyFont="1" applyFill="1"/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horizontal="left" wrapText="1"/>
    </xf>
    <xf numFmtId="0" fontId="6" fillId="0" borderId="1" xfId="0" applyFont="1" applyFill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12" fillId="0" borderId="1" xfId="0" applyFont="1" applyFill="1" applyBorder="1" applyAlignment="1">
      <alignment horizontal="left" wrapText="1"/>
    </xf>
    <xf numFmtId="0" fontId="7" fillId="0" borderId="1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9" fillId="0" borderId="1" xfId="0" applyFont="1" applyBorder="1"/>
    <xf numFmtId="0" fontId="9" fillId="0" borderId="1" xfId="0" applyFont="1" applyFill="1" applyBorder="1"/>
    <xf numFmtId="164" fontId="2" fillId="0" borderId="1" xfId="1" applyNumberFormat="1" applyFont="1" applyFill="1" applyBorder="1" applyAlignment="1">
      <alignment horizontal="center"/>
    </xf>
    <xf numFmtId="164" fontId="10" fillId="4" borderId="1" xfId="1" applyNumberFormat="1" applyFont="1" applyFill="1" applyBorder="1" applyAlignment="1">
      <alignment horizontal="center"/>
    </xf>
    <xf numFmtId="164" fontId="2" fillId="0" borderId="4" xfId="1" applyNumberFormat="1" applyFont="1" applyFill="1" applyBorder="1" applyAlignment="1">
      <alignment horizontal="center" wrapText="1"/>
    </xf>
    <xf numFmtId="164" fontId="11" fillId="0" borderId="1" xfId="1" applyNumberFormat="1" applyFont="1" applyFill="1" applyBorder="1" applyAlignment="1">
      <alignment horizontal="center"/>
    </xf>
    <xf numFmtId="14" fontId="9" fillId="0" borderId="1" xfId="0" applyNumberFormat="1" applyFont="1" applyBorder="1"/>
    <xf numFmtId="43" fontId="2" fillId="0" borderId="0" xfId="0" applyNumberFormat="1" applyFont="1"/>
    <xf numFmtId="164" fontId="9" fillId="0" borderId="2" xfId="1" applyNumberFormat="1" applyFont="1" applyFill="1" applyBorder="1"/>
    <xf numFmtId="43" fontId="2" fillId="2" borderId="4" xfId="1" applyFont="1" applyFill="1" applyBorder="1" applyAlignment="1">
      <alignment wrapText="1"/>
    </xf>
    <xf numFmtId="43" fontId="6" fillId="0" borderId="2" xfId="1" applyFont="1" applyBorder="1"/>
    <xf numFmtId="43" fontId="2" fillId="0" borderId="0" xfId="1" applyFont="1"/>
    <xf numFmtId="43" fontId="16" fillId="0" borderId="0" xfId="1" applyFont="1"/>
    <xf numFmtId="0" fontId="15" fillId="0" borderId="1" xfId="0" applyFont="1" applyBorder="1" applyAlignment="1">
      <alignment horizontal="left" wrapText="1"/>
    </xf>
    <xf numFmtId="164" fontId="2" fillId="0" borderId="2" xfId="1" applyNumberFormat="1" applyFont="1" applyFill="1" applyBorder="1"/>
    <xf numFmtId="0" fontId="13" fillId="0" borderId="2" xfId="0" applyFont="1" applyBorder="1" applyAlignment="1">
      <alignment horizontal="left" wrapText="1"/>
    </xf>
    <xf numFmtId="0" fontId="9" fillId="0" borderId="2" xfId="0" applyFont="1" applyBorder="1" applyAlignment="1">
      <alignment horizontal="center" wrapText="1"/>
    </xf>
  </cellXfs>
  <cellStyles count="44256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28" xfId="271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5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3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27" xfId="272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51"/>
  <sheetViews>
    <sheetView tabSelected="1" zoomScaleNormal="100" workbookViewId="0">
      <pane ySplit="1" topLeftCell="A2" activePane="bottomLeft" state="frozen"/>
      <selection pane="bottomLeft" activeCell="A34" sqref="A34"/>
    </sheetView>
  </sheetViews>
  <sheetFormatPr defaultRowHeight="12"/>
  <cols>
    <col min="1" max="1" width="7.6640625" style="15" bestFit="1" customWidth="1"/>
    <col min="2" max="2" width="7.33203125" style="1" customWidth="1"/>
    <col min="3" max="3" width="4.6640625" style="5" bestFit="1" customWidth="1"/>
    <col min="4" max="4" width="11.5546875" style="1" bestFit="1" customWidth="1"/>
    <col min="5" max="5" width="8.6640625" style="1" customWidth="1"/>
    <col min="6" max="6" width="17.88671875" style="15" customWidth="1"/>
    <col min="7" max="7" width="9.5546875" style="81" customWidth="1"/>
    <col min="8" max="8" width="9.5546875" style="1" customWidth="1"/>
    <col min="9" max="9" width="9.6640625" style="1" customWidth="1"/>
    <col min="10" max="10" width="10.88671875" style="1" customWidth="1"/>
    <col min="11" max="11" width="15.88671875" style="1" bestFit="1" customWidth="1"/>
    <col min="12" max="12" width="10.77734375" style="15" bestFit="1" customWidth="1"/>
    <col min="13" max="13" width="7.6640625" style="1" bestFit="1" customWidth="1"/>
    <col min="14" max="14" width="10.77734375" style="57" customWidth="1"/>
    <col min="15" max="15" width="8.88671875" style="57" customWidth="1"/>
    <col min="16" max="16" width="76.21875" style="69" bestFit="1" customWidth="1"/>
    <col min="17" max="16384" width="8.88671875" style="1"/>
  </cols>
  <sheetData>
    <row r="1" spans="1:17" s="5" customFormat="1" ht="24.75" thickBot="1">
      <c r="A1" s="16" t="s">
        <v>7</v>
      </c>
      <c r="B1" s="17" t="s">
        <v>5</v>
      </c>
      <c r="C1" s="17" t="s">
        <v>0</v>
      </c>
      <c r="D1" s="17" t="s">
        <v>82</v>
      </c>
      <c r="E1" s="17" t="s">
        <v>1</v>
      </c>
      <c r="F1" s="16" t="s">
        <v>39</v>
      </c>
      <c r="G1" s="79" t="s">
        <v>156</v>
      </c>
      <c r="H1" s="20" t="s">
        <v>38</v>
      </c>
      <c r="I1" s="20" t="s">
        <v>16</v>
      </c>
      <c r="J1" s="20" t="s">
        <v>15</v>
      </c>
      <c r="K1" s="17" t="s">
        <v>3</v>
      </c>
      <c r="L1" s="42" t="s">
        <v>2</v>
      </c>
      <c r="M1" s="17" t="s">
        <v>4</v>
      </c>
      <c r="N1" s="48" t="s">
        <v>37</v>
      </c>
      <c r="O1" s="74" t="s">
        <v>6</v>
      </c>
      <c r="P1" s="20" t="s">
        <v>14</v>
      </c>
    </row>
    <row r="2" spans="1:17">
      <c r="A2" s="21" t="s">
        <v>19</v>
      </c>
      <c r="B2" s="22">
        <v>43968</v>
      </c>
      <c r="C2" s="86" t="s">
        <v>169</v>
      </c>
      <c r="D2" s="62" t="s">
        <v>83</v>
      </c>
      <c r="E2" s="24" t="s">
        <v>45</v>
      </c>
      <c r="F2" s="60" t="s">
        <v>80</v>
      </c>
      <c r="G2" s="80"/>
      <c r="H2" s="25">
        <v>6846.92</v>
      </c>
      <c r="I2" s="25">
        <v>3147.08</v>
      </c>
      <c r="J2" s="25">
        <v>485.05</v>
      </c>
      <c r="K2" s="22" t="s">
        <v>63</v>
      </c>
      <c r="L2" s="43">
        <v>3259512</v>
      </c>
      <c r="M2" s="41">
        <v>45968</v>
      </c>
      <c r="N2" s="49">
        <f t="shared" ref="N2" si="0">L2</f>
        <v>3259512</v>
      </c>
      <c r="O2" s="50"/>
      <c r="P2" s="63" t="s">
        <v>86</v>
      </c>
    </row>
    <row r="3" spans="1:17">
      <c r="A3" s="34" t="s">
        <v>20</v>
      </c>
      <c r="B3" s="27">
        <v>43967</v>
      </c>
      <c r="C3" s="35" t="s">
        <v>169</v>
      </c>
      <c r="D3" s="2"/>
      <c r="E3" s="2" t="s">
        <v>46</v>
      </c>
      <c r="F3" s="13" t="s">
        <v>13</v>
      </c>
      <c r="G3" s="25"/>
      <c r="H3" s="25">
        <v>1186.33</v>
      </c>
      <c r="I3" s="19"/>
      <c r="J3" s="25">
        <v>296.52</v>
      </c>
      <c r="K3" s="18" t="s">
        <v>32</v>
      </c>
      <c r="L3" s="44">
        <v>3938</v>
      </c>
      <c r="M3" s="27" t="s">
        <v>28</v>
      </c>
      <c r="N3" s="73">
        <v>695</v>
      </c>
      <c r="O3" s="72">
        <v>1022</v>
      </c>
      <c r="P3" s="64" t="s">
        <v>36</v>
      </c>
      <c r="Q3" s="77"/>
    </row>
    <row r="4" spans="1:17">
      <c r="A4" s="30" t="s">
        <v>21</v>
      </c>
      <c r="B4" s="3">
        <v>43968</v>
      </c>
      <c r="C4" s="86" t="s">
        <v>169</v>
      </c>
      <c r="D4" s="70" t="s">
        <v>84</v>
      </c>
      <c r="E4" s="2" t="s">
        <v>140</v>
      </c>
      <c r="F4" s="13" t="s">
        <v>9</v>
      </c>
      <c r="G4" s="4"/>
      <c r="H4" s="4">
        <v>4500</v>
      </c>
      <c r="I4" s="19"/>
      <c r="J4" s="19"/>
      <c r="K4" s="18" t="s">
        <v>10</v>
      </c>
      <c r="L4" s="44">
        <v>9158.24</v>
      </c>
      <c r="M4" s="18" t="s">
        <v>8</v>
      </c>
      <c r="N4" s="51">
        <f>L4</f>
        <v>9158.24</v>
      </c>
      <c r="O4" s="52"/>
      <c r="P4" s="66"/>
      <c r="Q4" s="77"/>
    </row>
    <row r="5" spans="1:17">
      <c r="A5" s="30" t="s">
        <v>22</v>
      </c>
      <c r="B5" s="3">
        <v>43973</v>
      </c>
      <c r="C5" s="86" t="s">
        <v>169</v>
      </c>
      <c r="D5" s="70" t="s">
        <v>84</v>
      </c>
      <c r="E5" s="2" t="s">
        <v>48</v>
      </c>
      <c r="F5" s="13" t="s">
        <v>33</v>
      </c>
      <c r="G5" s="4"/>
      <c r="H5" s="12">
        <v>2171.52</v>
      </c>
      <c r="I5" s="12">
        <v>96.25</v>
      </c>
      <c r="J5" s="4">
        <v>88.18</v>
      </c>
      <c r="K5" s="3" t="s">
        <v>94</v>
      </c>
      <c r="L5" s="44">
        <v>92084</v>
      </c>
      <c r="M5" s="41">
        <v>45937</v>
      </c>
      <c r="N5" s="51">
        <f>L5</f>
        <v>92084</v>
      </c>
      <c r="O5" s="52"/>
      <c r="P5" s="67" t="s">
        <v>95</v>
      </c>
      <c r="Q5" s="77"/>
    </row>
    <row r="6" spans="1:17" s="31" customFormat="1">
      <c r="A6" s="30" t="s">
        <v>29</v>
      </c>
      <c r="B6" s="3">
        <v>43964</v>
      </c>
      <c r="C6" s="35" t="s">
        <v>169</v>
      </c>
      <c r="D6" s="71"/>
      <c r="E6" s="28" t="s">
        <v>49</v>
      </c>
      <c r="F6" s="29" t="s">
        <v>18</v>
      </c>
      <c r="G6" s="12"/>
      <c r="H6" s="4">
        <v>4261.04</v>
      </c>
      <c r="I6" s="19"/>
      <c r="J6" s="33"/>
      <c r="K6" s="29">
        <v>2015</v>
      </c>
      <c r="L6" s="45">
        <v>4261</v>
      </c>
      <c r="M6" s="27" t="s">
        <v>28</v>
      </c>
      <c r="N6" s="73">
        <f>L6-O6</f>
        <v>2682.49</v>
      </c>
      <c r="O6" s="72">
        <v>1578.51</v>
      </c>
      <c r="P6" s="64" t="s">
        <v>170</v>
      </c>
      <c r="Q6" s="77"/>
    </row>
    <row r="7" spans="1:17">
      <c r="A7" s="30" t="s">
        <v>23</v>
      </c>
      <c r="B7" s="3">
        <v>43964</v>
      </c>
      <c r="C7" s="35" t="s">
        <v>169</v>
      </c>
      <c r="D7" s="70"/>
      <c r="E7" s="2" t="s">
        <v>48</v>
      </c>
      <c r="F7" s="13" t="s">
        <v>13</v>
      </c>
      <c r="G7" s="4"/>
      <c r="H7" s="4">
        <v>1054.1300000000001</v>
      </c>
      <c r="I7" s="4">
        <v>266.38</v>
      </c>
      <c r="J7" s="4">
        <v>504.53</v>
      </c>
      <c r="K7" s="18" t="s">
        <v>31</v>
      </c>
      <c r="L7" s="44">
        <v>3072.91</v>
      </c>
      <c r="M7" s="18" t="s">
        <v>17</v>
      </c>
      <c r="N7" s="73">
        <f>L7-O7</f>
        <v>1944.12</v>
      </c>
      <c r="O7" s="72">
        <v>1128.79</v>
      </c>
      <c r="P7" s="67" t="s">
        <v>30</v>
      </c>
      <c r="Q7" s="77"/>
    </row>
    <row r="8" spans="1:17">
      <c r="A8" s="30" t="s">
        <v>24</v>
      </c>
      <c r="B8" s="3">
        <v>43966</v>
      </c>
      <c r="C8" s="86" t="s">
        <v>169</v>
      </c>
      <c r="D8" s="70" t="s">
        <v>84</v>
      </c>
      <c r="E8" s="2" t="s">
        <v>49</v>
      </c>
      <c r="F8" s="13" t="s">
        <v>18</v>
      </c>
      <c r="G8" s="4"/>
      <c r="H8" s="4">
        <v>3048.43</v>
      </c>
      <c r="I8" s="4">
        <v>69</v>
      </c>
      <c r="J8" s="4">
        <v>1060.17</v>
      </c>
      <c r="K8" s="3">
        <v>41372</v>
      </c>
      <c r="L8" s="44">
        <v>17385</v>
      </c>
      <c r="M8" s="27" t="s">
        <v>28</v>
      </c>
      <c r="N8" s="51">
        <f>L8</f>
        <v>17385</v>
      </c>
      <c r="O8" s="52"/>
      <c r="P8" s="66" t="s">
        <v>40</v>
      </c>
      <c r="Q8" s="77"/>
    </row>
    <row r="9" spans="1:17">
      <c r="A9" s="30" t="s">
        <v>25</v>
      </c>
      <c r="B9" s="3">
        <v>43976</v>
      </c>
      <c r="C9" s="86" t="s">
        <v>169</v>
      </c>
      <c r="D9" s="70" t="s">
        <v>84</v>
      </c>
      <c r="E9" s="2" t="s">
        <v>45</v>
      </c>
      <c r="F9" s="13" t="s">
        <v>88</v>
      </c>
      <c r="G9" s="4">
        <v>980.91</v>
      </c>
      <c r="H9" s="4">
        <v>32308.06</v>
      </c>
      <c r="I9" s="4">
        <v>686.33</v>
      </c>
      <c r="J9" s="4">
        <v>1413.21</v>
      </c>
      <c r="K9" s="40" t="s">
        <v>151</v>
      </c>
      <c r="L9" s="44">
        <v>845613</v>
      </c>
      <c r="M9" s="18">
        <v>46047</v>
      </c>
      <c r="N9" s="51">
        <f>L9</f>
        <v>845613</v>
      </c>
      <c r="O9" s="52"/>
      <c r="P9" s="66" t="s">
        <v>152</v>
      </c>
      <c r="Q9" s="77"/>
    </row>
    <row r="10" spans="1:17">
      <c r="A10" s="30" t="s">
        <v>26</v>
      </c>
      <c r="B10" s="36"/>
      <c r="C10" s="35" t="s">
        <v>169</v>
      </c>
      <c r="D10" s="70"/>
      <c r="E10" s="2" t="s">
        <v>50</v>
      </c>
      <c r="F10" s="13" t="s">
        <v>55</v>
      </c>
      <c r="G10" s="4"/>
      <c r="H10" s="12">
        <v>5313.06</v>
      </c>
      <c r="I10" s="12">
        <v>199.37</v>
      </c>
      <c r="J10" s="12">
        <v>723.53</v>
      </c>
      <c r="K10" s="13" t="s">
        <v>159</v>
      </c>
      <c r="L10" s="44">
        <v>29009</v>
      </c>
      <c r="M10" s="47">
        <v>46055</v>
      </c>
      <c r="N10" s="73">
        <v>19736</v>
      </c>
      <c r="O10" s="72">
        <f>L10-N10</f>
        <v>9273</v>
      </c>
      <c r="P10" s="83" t="s">
        <v>160</v>
      </c>
      <c r="Q10" s="77"/>
    </row>
    <row r="11" spans="1:17">
      <c r="A11" s="38" t="s">
        <v>27</v>
      </c>
      <c r="B11" s="36"/>
      <c r="C11" s="86" t="s">
        <v>169</v>
      </c>
      <c r="D11" s="70" t="s">
        <v>84</v>
      </c>
      <c r="E11" s="2" t="s">
        <v>52</v>
      </c>
      <c r="F11" s="13" t="s">
        <v>34</v>
      </c>
      <c r="G11" s="4"/>
      <c r="H11" s="4">
        <v>475.08</v>
      </c>
      <c r="I11" s="19"/>
      <c r="J11" s="4">
        <v>263.48</v>
      </c>
      <c r="K11" s="13" t="s">
        <v>65</v>
      </c>
      <c r="L11" s="44">
        <v>6812.52</v>
      </c>
      <c r="M11" s="23" t="s">
        <v>28</v>
      </c>
      <c r="N11" s="51">
        <f t="shared" ref="N11:N14" si="1">L11</f>
        <v>6812.52</v>
      </c>
      <c r="O11" s="52"/>
      <c r="P11" s="64" t="s">
        <v>35</v>
      </c>
      <c r="Q11" s="77"/>
    </row>
    <row r="12" spans="1:17">
      <c r="A12" s="13" t="s">
        <v>41</v>
      </c>
      <c r="B12" s="36"/>
      <c r="C12" s="86" t="s">
        <v>169</v>
      </c>
      <c r="D12" s="70"/>
      <c r="E12" s="2" t="s">
        <v>52</v>
      </c>
      <c r="F12" s="13" t="s">
        <v>12</v>
      </c>
      <c r="G12" s="4"/>
      <c r="H12" s="39">
        <v>2627.06</v>
      </c>
      <c r="I12" s="26"/>
      <c r="J12" s="39">
        <v>515.16</v>
      </c>
      <c r="K12" s="13" t="s">
        <v>89</v>
      </c>
      <c r="L12" s="44">
        <v>7757</v>
      </c>
      <c r="M12" s="41">
        <v>45994</v>
      </c>
      <c r="N12" s="53">
        <v>5530</v>
      </c>
      <c r="O12" s="75">
        <f>L12-N12</f>
        <v>2227</v>
      </c>
      <c r="P12" s="66" t="s">
        <v>110</v>
      </c>
      <c r="Q12" s="77"/>
    </row>
    <row r="13" spans="1:17">
      <c r="A13" s="13" t="s">
        <v>42</v>
      </c>
      <c r="B13" s="36"/>
      <c r="C13" s="86" t="s">
        <v>169</v>
      </c>
      <c r="D13" s="70" t="s">
        <v>84</v>
      </c>
      <c r="E13" s="2" t="s">
        <v>47</v>
      </c>
      <c r="F13" s="13" t="s">
        <v>135</v>
      </c>
      <c r="G13" s="4"/>
      <c r="H13" s="4">
        <v>13032.91</v>
      </c>
      <c r="I13" s="4">
        <v>547.9</v>
      </c>
      <c r="J13" s="4">
        <v>1564.74</v>
      </c>
      <c r="K13" s="18" t="s">
        <v>136</v>
      </c>
      <c r="L13" s="44">
        <v>235630</v>
      </c>
      <c r="M13" s="41">
        <v>46021</v>
      </c>
      <c r="N13" s="51">
        <f t="shared" si="1"/>
        <v>235630</v>
      </c>
      <c r="O13" s="58"/>
      <c r="P13" s="65" t="s">
        <v>137</v>
      </c>
      <c r="Q13" s="77"/>
    </row>
    <row r="14" spans="1:17">
      <c r="A14" s="13" t="s">
        <v>43</v>
      </c>
      <c r="B14" s="36"/>
      <c r="C14" s="86" t="s">
        <v>169</v>
      </c>
      <c r="D14" s="70" t="s">
        <v>84</v>
      </c>
      <c r="E14" s="2" t="s">
        <v>50</v>
      </c>
      <c r="F14" s="13" t="s">
        <v>91</v>
      </c>
      <c r="G14" s="4"/>
      <c r="H14" s="4">
        <v>3941.89</v>
      </c>
      <c r="I14" s="4">
        <v>135.88</v>
      </c>
      <c r="J14" s="4">
        <v>120.67</v>
      </c>
      <c r="K14" s="18" t="s">
        <v>44</v>
      </c>
      <c r="L14" s="44">
        <v>141836</v>
      </c>
      <c r="M14" s="41">
        <v>45583</v>
      </c>
      <c r="N14" s="51">
        <f t="shared" si="1"/>
        <v>141836</v>
      </c>
      <c r="O14" s="56"/>
      <c r="P14" s="37" t="s">
        <v>132</v>
      </c>
      <c r="Q14" s="77"/>
    </row>
    <row r="15" spans="1:17">
      <c r="A15" s="13" t="s">
        <v>67</v>
      </c>
      <c r="B15" s="36"/>
      <c r="C15" s="86" t="s">
        <v>169</v>
      </c>
      <c r="D15" s="70"/>
      <c r="E15" s="2" t="s">
        <v>50</v>
      </c>
      <c r="F15" s="13" t="s">
        <v>33</v>
      </c>
      <c r="G15" s="4"/>
      <c r="H15" s="4">
        <v>518.05999999999995</v>
      </c>
      <c r="I15" s="4">
        <v>19.079999999999998</v>
      </c>
      <c r="J15" s="4">
        <v>24.54</v>
      </c>
      <c r="K15" s="3" t="s">
        <v>60</v>
      </c>
      <c r="L15" s="44">
        <v>5100</v>
      </c>
      <c r="M15" s="47">
        <v>45996</v>
      </c>
      <c r="N15" s="53">
        <v>3106</v>
      </c>
      <c r="O15" s="72">
        <f t="shared" ref="O15" si="2">L15-N15</f>
        <v>1994</v>
      </c>
      <c r="P15" s="65" t="s">
        <v>112</v>
      </c>
      <c r="Q15" s="77"/>
    </row>
    <row r="16" spans="1:17">
      <c r="A16" s="13" t="s">
        <v>68</v>
      </c>
      <c r="B16" s="36"/>
      <c r="C16" s="86" t="s">
        <v>169</v>
      </c>
      <c r="D16" s="70" t="s">
        <v>84</v>
      </c>
      <c r="E16" s="2" t="s">
        <v>47</v>
      </c>
      <c r="F16" s="13" t="s">
        <v>56</v>
      </c>
      <c r="G16" s="4">
        <v>148.88</v>
      </c>
      <c r="H16" s="4">
        <v>148.87</v>
      </c>
      <c r="I16" s="4">
        <v>0</v>
      </c>
      <c r="J16" s="4">
        <v>21.4</v>
      </c>
      <c r="K16" s="3" t="s">
        <v>60</v>
      </c>
      <c r="L16" s="44">
        <v>10137</v>
      </c>
      <c r="M16" s="47">
        <v>45871</v>
      </c>
      <c r="N16" s="55">
        <f>L16</f>
        <v>10137</v>
      </c>
      <c r="O16" s="58"/>
      <c r="P16" s="65" t="s">
        <v>104</v>
      </c>
      <c r="Q16" s="77"/>
    </row>
    <row r="17" spans="1:17">
      <c r="A17" s="13" t="s">
        <v>69</v>
      </c>
      <c r="B17" s="36"/>
      <c r="C17" s="86" t="s">
        <v>169</v>
      </c>
      <c r="D17" s="70" t="s">
        <v>84</v>
      </c>
      <c r="E17" s="2" t="s">
        <v>50</v>
      </c>
      <c r="F17" s="13" t="s">
        <v>90</v>
      </c>
      <c r="G17" s="4">
        <v>237.06</v>
      </c>
      <c r="H17" s="4">
        <v>7092.61</v>
      </c>
      <c r="I17" s="4">
        <v>322.73</v>
      </c>
      <c r="J17" s="4">
        <v>352.13</v>
      </c>
      <c r="K17" s="3" t="s">
        <v>128</v>
      </c>
      <c r="L17" s="44">
        <v>116269</v>
      </c>
      <c r="M17" s="47">
        <v>46013</v>
      </c>
      <c r="N17" s="55">
        <f t="shared" ref="N17:N19" si="3">L17</f>
        <v>116269</v>
      </c>
      <c r="O17" s="58"/>
      <c r="P17" s="65" t="s">
        <v>129</v>
      </c>
      <c r="Q17" s="77"/>
    </row>
    <row r="18" spans="1:17">
      <c r="A18" s="13" t="s">
        <v>70</v>
      </c>
      <c r="B18" s="36"/>
      <c r="C18" s="86" t="s">
        <v>169</v>
      </c>
      <c r="D18" s="70" t="s">
        <v>84</v>
      </c>
      <c r="E18" s="2" t="s">
        <v>47</v>
      </c>
      <c r="F18" s="13" t="s">
        <v>56</v>
      </c>
      <c r="G18" s="4">
        <v>75.66</v>
      </c>
      <c r="H18" s="4">
        <v>11687.2</v>
      </c>
      <c r="I18" s="4">
        <v>147.77000000000001</v>
      </c>
      <c r="J18" s="4">
        <v>1781.18</v>
      </c>
      <c r="K18" s="3" t="s">
        <v>121</v>
      </c>
      <c r="L18" s="44">
        <v>153427</v>
      </c>
      <c r="M18" s="47">
        <v>46010</v>
      </c>
      <c r="N18" s="55">
        <f t="shared" si="3"/>
        <v>153427</v>
      </c>
      <c r="O18" s="58"/>
      <c r="P18" s="65" t="s">
        <v>127</v>
      </c>
      <c r="Q18" s="77"/>
    </row>
    <row r="19" spans="1:17">
      <c r="A19" s="13" t="s">
        <v>71</v>
      </c>
      <c r="B19" s="36"/>
      <c r="C19" s="86" t="s">
        <v>169</v>
      </c>
      <c r="D19" s="70" t="s">
        <v>84</v>
      </c>
      <c r="E19" s="2" t="s">
        <v>50</v>
      </c>
      <c r="F19" s="13" t="s">
        <v>56</v>
      </c>
      <c r="G19" s="4">
        <v>39.64</v>
      </c>
      <c r="H19" s="4">
        <v>333.31</v>
      </c>
      <c r="I19" s="4">
        <v>39.64</v>
      </c>
      <c r="J19" s="4">
        <v>17.850000000000001</v>
      </c>
      <c r="K19" s="3" t="s">
        <v>60</v>
      </c>
      <c r="L19" s="44">
        <v>10485</v>
      </c>
      <c r="M19" s="47">
        <v>45871</v>
      </c>
      <c r="N19" s="55">
        <f t="shared" si="3"/>
        <v>10485</v>
      </c>
      <c r="O19" s="58"/>
      <c r="P19" s="65" t="s">
        <v>113</v>
      </c>
      <c r="Q19" s="77"/>
    </row>
    <row r="20" spans="1:17">
      <c r="A20" s="13" t="s">
        <v>72</v>
      </c>
      <c r="B20" s="36"/>
      <c r="C20" s="86" t="s">
        <v>169</v>
      </c>
      <c r="D20" s="70" t="s">
        <v>84</v>
      </c>
      <c r="E20" s="2" t="s">
        <v>50</v>
      </c>
      <c r="F20" s="13" t="s">
        <v>56</v>
      </c>
      <c r="G20" s="4"/>
      <c r="H20" s="4">
        <v>513.98</v>
      </c>
      <c r="I20" s="4">
        <v>6.01</v>
      </c>
      <c r="J20" s="4">
        <v>17.87</v>
      </c>
      <c r="K20" s="3" t="s">
        <v>64</v>
      </c>
      <c r="L20" s="44">
        <v>33168</v>
      </c>
      <c r="M20" s="47">
        <v>45996</v>
      </c>
      <c r="N20" s="55">
        <f t="shared" ref="N20" si="4">L20</f>
        <v>33168</v>
      </c>
      <c r="O20" s="58"/>
      <c r="P20" s="65" t="s">
        <v>114</v>
      </c>
      <c r="Q20" s="77"/>
    </row>
    <row r="21" spans="1:17">
      <c r="A21" s="13" t="s">
        <v>73</v>
      </c>
      <c r="B21" s="36"/>
      <c r="C21" s="86" t="s">
        <v>169</v>
      </c>
      <c r="D21" s="70" t="s">
        <v>84</v>
      </c>
      <c r="E21" s="2" t="s">
        <v>140</v>
      </c>
      <c r="F21" s="13" t="s">
        <v>56</v>
      </c>
      <c r="G21" s="4">
        <v>97.27</v>
      </c>
      <c r="H21" s="4">
        <v>893.32</v>
      </c>
      <c r="I21" s="4">
        <v>8.61</v>
      </c>
      <c r="J21" s="4">
        <v>68.64</v>
      </c>
      <c r="K21" s="3" t="s">
        <v>53</v>
      </c>
      <c r="L21" s="44">
        <v>63550</v>
      </c>
      <c r="M21" s="47">
        <v>45995</v>
      </c>
      <c r="N21" s="55">
        <f t="shared" ref="N21" si="5">L21</f>
        <v>63550</v>
      </c>
      <c r="O21" s="58"/>
      <c r="P21" s="65"/>
      <c r="Q21" s="77"/>
    </row>
    <row r="22" spans="1:17">
      <c r="A22" s="13" t="s">
        <v>74</v>
      </c>
      <c r="B22" s="36"/>
      <c r="C22" s="86" t="s">
        <v>169</v>
      </c>
      <c r="D22" s="70" t="s">
        <v>84</v>
      </c>
      <c r="E22" s="2" t="s">
        <v>140</v>
      </c>
      <c r="F22" s="13" t="s">
        <v>33</v>
      </c>
      <c r="G22" s="4">
        <v>967.33</v>
      </c>
      <c r="H22" s="4">
        <v>3241.98</v>
      </c>
      <c r="I22" s="4">
        <v>699.58</v>
      </c>
      <c r="J22" s="4">
        <v>322.42</v>
      </c>
      <c r="K22" s="3" t="s">
        <v>60</v>
      </c>
      <c r="L22" s="44">
        <v>128214</v>
      </c>
      <c r="M22" s="47">
        <v>45997</v>
      </c>
      <c r="N22" s="55">
        <f t="shared" ref="N22" si="6">L22</f>
        <v>128214</v>
      </c>
      <c r="O22" s="58"/>
      <c r="P22" s="65" t="s">
        <v>161</v>
      </c>
      <c r="Q22" s="77"/>
    </row>
    <row r="23" spans="1:17">
      <c r="A23" s="13" t="s">
        <v>75</v>
      </c>
      <c r="B23" s="36"/>
      <c r="C23" s="86" t="s">
        <v>169</v>
      </c>
      <c r="D23" s="70" t="s">
        <v>84</v>
      </c>
      <c r="E23" s="2" t="s">
        <v>49</v>
      </c>
      <c r="F23" s="13" t="s">
        <v>54</v>
      </c>
      <c r="G23" s="4"/>
      <c r="H23" s="4">
        <v>939.73</v>
      </c>
      <c r="I23" s="4">
        <v>88.36</v>
      </c>
      <c r="J23" s="4">
        <v>72.400000000000006</v>
      </c>
      <c r="K23" s="3" t="s">
        <v>94</v>
      </c>
      <c r="L23" s="44">
        <v>44948</v>
      </c>
      <c r="M23" s="47">
        <v>46001</v>
      </c>
      <c r="N23" s="55">
        <f t="shared" ref="N23" si="7">L23</f>
        <v>44948</v>
      </c>
      <c r="O23" s="58"/>
      <c r="P23" s="65" t="s">
        <v>120</v>
      </c>
      <c r="Q23" s="77"/>
    </row>
    <row r="24" spans="1:17">
      <c r="A24" s="13" t="s">
        <v>76</v>
      </c>
      <c r="B24" s="36"/>
      <c r="C24" s="86" t="s">
        <v>169</v>
      </c>
      <c r="D24" s="70" t="s">
        <v>84</v>
      </c>
      <c r="E24" s="2" t="s">
        <v>46</v>
      </c>
      <c r="F24" s="13" t="s">
        <v>117</v>
      </c>
      <c r="G24" s="4">
        <v>394.28</v>
      </c>
      <c r="H24" s="4">
        <v>9838.86</v>
      </c>
      <c r="I24" s="4">
        <v>722.8</v>
      </c>
      <c r="J24" s="4">
        <v>1240.24</v>
      </c>
      <c r="K24" s="13" t="s">
        <v>118</v>
      </c>
      <c r="L24" s="44">
        <v>291736</v>
      </c>
      <c r="M24" s="47">
        <v>46000</v>
      </c>
      <c r="N24" s="55">
        <f t="shared" ref="N24" si="8">L24</f>
        <v>291736</v>
      </c>
      <c r="O24" s="58"/>
      <c r="P24" s="65" t="s">
        <v>119</v>
      </c>
      <c r="Q24" s="77"/>
    </row>
    <row r="25" spans="1:17">
      <c r="A25" s="13" t="s">
        <v>77</v>
      </c>
      <c r="B25" s="36"/>
      <c r="C25" s="86" t="s">
        <v>169</v>
      </c>
      <c r="D25" s="70" t="s">
        <v>84</v>
      </c>
      <c r="E25" s="2" t="s">
        <v>51</v>
      </c>
      <c r="F25" s="13" t="s">
        <v>163</v>
      </c>
      <c r="G25" s="4">
        <v>221.04</v>
      </c>
      <c r="H25" s="4">
        <v>15819.63</v>
      </c>
      <c r="I25" s="4">
        <v>389.09</v>
      </c>
      <c r="J25" s="4">
        <v>1570.95</v>
      </c>
      <c r="K25" s="3" t="s">
        <v>164</v>
      </c>
      <c r="L25" s="44">
        <v>337780</v>
      </c>
      <c r="M25" s="47">
        <v>46064</v>
      </c>
      <c r="N25" s="55">
        <f t="shared" ref="N25" si="9">L25</f>
        <v>337780</v>
      </c>
      <c r="O25" s="58"/>
      <c r="P25" s="65" t="s">
        <v>165</v>
      </c>
      <c r="Q25" s="77"/>
    </row>
    <row r="26" spans="1:17">
      <c r="A26" s="13" t="s">
        <v>78</v>
      </c>
      <c r="B26" s="36"/>
      <c r="C26" s="86" t="s">
        <v>169</v>
      </c>
      <c r="D26" s="70" t="s">
        <v>84</v>
      </c>
      <c r="E26" s="2" t="s">
        <v>140</v>
      </c>
      <c r="F26" s="13" t="s">
        <v>59</v>
      </c>
      <c r="G26" s="4">
        <v>276.68</v>
      </c>
      <c r="H26" s="4">
        <v>1746.98</v>
      </c>
      <c r="I26" s="4">
        <v>126.44</v>
      </c>
      <c r="J26" s="4">
        <v>88.58</v>
      </c>
      <c r="K26" s="3" t="s">
        <v>116</v>
      </c>
      <c r="L26" s="44">
        <v>137444</v>
      </c>
      <c r="M26" s="47">
        <v>45998</v>
      </c>
      <c r="N26" s="55">
        <f t="shared" ref="N26" si="10">L26</f>
        <v>137444</v>
      </c>
      <c r="O26" s="58"/>
      <c r="P26" s="65" t="s">
        <v>125</v>
      </c>
      <c r="Q26" s="77"/>
    </row>
    <row r="27" spans="1:17">
      <c r="A27" s="13" t="s">
        <v>98</v>
      </c>
      <c r="B27" s="36"/>
      <c r="C27" s="86" t="s">
        <v>169</v>
      </c>
      <c r="D27" s="62" t="s">
        <v>83</v>
      </c>
      <c r="E27" s="2" t="s">
        <v>140</v>
      </c>
      <c r="F27" s="13" t="s">
        <v>56</v>
      </c>
      <c r="G27" s="4"/>
      <c r="H27" s="4">
        <v>511.41</v>
      </c>
      <c r="I27" s="4">
        <v>52.01</v>
      </c>
      <c r="J27" s="4">
        <v>56.48</v>
      </c>
      <c r="K27" s="3" t="s">
        <v>96</v>
      </c>
      <c r="L27" s="44">
        <v>14547</v>
      </c>
      <c r="M27" s="76">
        <v>45959</v>
      </c>
      <c r="N27" s="49">
        <f t="shared" ref="N27" si="11">L27</f>
        <v>14547</v>
      </c>
      <c r="O27" s="58"/>
      <c r="P27" s="65"/>
      <c r="Q27" s="77"/>
    </row>
    <row r="28" spans="1:17">
      <c r="A28" s="13" t="s">
        <v>101</v>
      </c>
      <c r="B28" s="36"/>
      <c r="C28" s="86" t="s">
        <v>169</v>
      </c>
      <c r="D28" s="62" t="s">
        <v>83</v>
      </c>
      <c r="E28" s="2" t="s">
        <v>49</v>
      </c>
      <c r="F28" s="13" t="s">
        <v>56</v>
      </c>
      <c r="G28" s="4"/>
      <c r="H28" s="4">
        <v>283.76</v>
      </c>
      <c r="I28" s="4">
        <v>1.3</v>
      </c>
      <c r="J28" s="4">
        <v>18.72</v>
      </c>
      <c r="K28" s="3" t="s">
        <v>96</v>
      </c>
      <c r="L28" s="44">
        <v>8119</v>
      </c>
      <c r="M28" s="76">
        <v>45962</v>
      </c>
      <c r="N28" s="49">
        <f t="shared" ref="N28" si="12">L28</f>
        <v>8119</v>
      </c>
      <c r="O28" s="58"/>
      <c r="P28" s="65"/>
      <c r="Q28" s="77"/>
    </row>
    <row r="29" spans="1:17">
      <c r="A29" s="13" t="s">
        <v>105</v>
      </c>
      <c r="B29" s="36"/>
      <c r="C29" s="35" t="s">
        <v>169</v>
      </c>
      <c r="D29" s="70"/>
      <c r="E29" s="2" t="s">
        <v>140</v>
      </c>
      <c r="F29" s="13" t="s">
        <v>90</v>
      </c>
      <c r="G29" s="4"/>
      <c r="H29" s="4">
        <v>3546.15</v>
      </c>
      <c r="I29" s="4">
        <v>229.52</v>
      </c>
      <c r="J29" s="4">
        <v>182.7</v>
      </c>
      <c r="K29" s="3" t="s">
        <v>106</v>
      </c>
      <c r="L29" s="44">
        <v>46469</v>
      </c>
      <c r="M29" s="47">
        <v>45990</v>
      </c>
      <c r="N29" s="53">
        <v>26751</v>
      </c>
      <c r="O29" s="72">
        <f t="shared" ref="O29" si="13">L29-N29</f>
        <v>19718</v>
      </c>
      <c r="P29" s="65" t="s">
        <v>107</v>
      </c>
      <c r="Q29" s="77"/>
    </row>
    <row r="30" spans="1:17">
      <c r="A30" s="13" t="s">
        <v>108</v>
      </c>
      <c r="B30" s="36"/>
      <c r="C30" s="35" t="s">
        <v>169</v>
      </c>
      <c r="D30" s="70"/>
      <c r="E30" s="2" t="s">
        <v>49</v>
      </c>
      <c r="F30" s="13" t="s">
        <v>57</v>
      </c>
      <c r="G30" s="4"/>
      <c r="H30" s="4">
        <v>1637.83</v>
      </c>
      <c r="I30" s="59">
        <v>-41.78</v>
      </c>
      <c r="J30" s="4">
        <v>108.69</v>
      </c>
      <c r="K30" s="3" t="s">
        <v>79</v>
      </c>
      <c r="L30" s="44">
        <v>18949</v>
      </c>
      <c r="M30" s="47">
        <v>45994</v>
      </c>
      <c r="N30" s="53">
        <v>8854</v>
      </c>
      <c r="O30" s="72">
        <f t="shared" ref="O30" si="14">L30-N30</f>
        <v>10095</v>
      </c>
      <c r="P30" s="65" t="s">
        <v>109</v>
      </c>
    </row>
    <row r="31" spans="1:17">
      <c r="A31" s="13" t="s">
        <v>111</v>
      </c>
      <c r="B31" s="36"/>
      <c r="C31" s="35" t="s">
        <v>169</v>
      </c>
      <c r="D31" s="70"/>
      <c r="E31" s="2" t="s">
        <v>45</v>
      </c>
      <c r="F31" s="13" t="s">
        <v>56</v>
      </c>
      <c r="G31" s="4"/>
      <c r="H31" s="4">
        <v>545.08000000000004</v>
      </c>
      <c r="I31" s="4"/>
      <c r="J31" s="4">
        <v>27.6</v>
      </c>
      <c r="K31" s="3" t="s">
        <v>61</v>
      </c>
      <c r="L31" s="44">
        <v>4980</v>
      </c>
      <c r="M31" s="47">
        <v>45997</v>
      </c>
      <c r="N31" s="53">
        <v>3036</v>
      </c>
      <c r="O31" s="72">
        <f t="shared" ref="O31" si="15">L31-N31</f>
        <v>1944</v>
      </c>
      <c r="P31" s="65" t="s">
        <v>115</v>
      </c>
    </row>
    <row r="32" spans="1:17">
      <c r="A32" s="13" t="s">
        <v>122</v>
      </c>
      <c r="B32" s="36"/>
      <c r="C32" s="86" t="s">
        <v>169</v>
      </c>
      <c r="D32" s="70" t="s">
        <v>84</v>
      </c>
      <c r="E32" s="2" t="s">
        <v>45</v>
      </c>
      <c r="F32" s="13" t="s">
        <v>123</v>
      </c>
      <c r="G32" s="4">
        <v>655.13</v>
      </c>
      <c r="H32" s="4">
        <v>11269.93</v>
      </c>
      <c r="I32" s="4">
        <v>358.41</v>
      </c>
      <c r="J32" s="4">
        <v>1727.03</v>
      </c>
      <c r="K32" s="3" t="s">
        <v>124</v>
      </c>
      <c r="L32" s="44">
        <v>188011</v>
      </c>
      <c r="M32" s="76">
        <v>46009</v>
      </c>
      <c r="N32" s="55">
        <f t="shared" ref="N32" si="16">L32</f>
        <v>188011</v>
      </c>
      <c r="O32" s="58"/>
      <c r="P32" s="65" t="s">
        <v>126</v>
      </c>
    </row>
    <row r="33" spans="1:17">
      <c r="A33" s="13" t="s">
        <v>130</v>
      </c>
      <c r="B33" s="36"/>
      <c r="C33" s="35" t="s">
        <v>169</v>
      </c>
      <c r="D33" s="70"/>
      <c r="E33" s="2" t="s">
        <v>45</v>
      </c>
      <c r="F33" s="13" t="s">
        <v>56</v>
      </c>
      <c r="G33" s="4"/>
      <c r="H33" s="4">
        <v>353.98</v>
      </c>
      <c r="I33" s="4"/>
      <c r="J33" s="4">
        <v>27.15</v>
      </c>
      <c r="K33" s="3" t="s">
        <v>58</v>
      </c>
      <c r="L33" s="44">
        <v>1957</v>
      </c>
      <c r="M33" s="76">
        <v>46008</v>
      </c>
      <c r="N33" s="53">
        <v>1253</v>
      </c>
      <c r="O33" s="72">
        <f t="shared" ref="O33" si="17">L33-N33</f>
        <v>704</v>
      </c>
      <c r="P33" s="65" t="s">
        <v>131</v>
      </c>
    </row>
    <row r="34" spans="1:17">
      <c r="A34" s="13" t="s">
        <v>133</v>
      </c>
      <c r="B34" s="36"/>
      <c r="C34" s="35" t="s">
        <v>169</v>
      </c>
      <c r="D34" s="70"/>
      <c r="E34" s="2" t="s">
        <v>49</v>
      </c>
      <c r="F34" s="13" t="s">
        <v>33</v>
      </c>
      <c r="G34" s="4">
        <v>493.91</v>
      </c>
      <c r="H34" s="4">
        <v>1775.61</v>
      </c>
      <c r="I34" s="4">
        <v>294.89999999999998</v>
      </c>
      <c r="J34" s="4">
        <v>132.36000000000001</v>
      </c>
      <c r="K34" s="3" t="s">
        <v>62</v>
      </c>
      <c r="L34" s="44">
        <v>22788</v>
      </c>
      <c r="M34" s="76">
        <v>46015</v>
      </c>
      <c r="N34" s="53">
        <v>12770</v>
      </c>
      <c r="O34" s="72">
        <f t="shared" ref="O34" si="18">L34-N34</f>
        <v>10018</v>
      </c>
      <c r="P34" s="65" t="s">
        <v>150</v>
      </c>
    </row>
    <row r="35" spans="1:17">
      <c r="A35" s="13" t="s">
        <v>134</v>
      </c>
      <c r="B35" s="36"/>
      <c r="C35" s="35" t="s">
        <v>169</v>
      </c>
      <c r="D35" s="70"/>
      <c r="E35" s="2" t="s">
        <v>49</v>
      </c>
      <c r="F35" s="13" t="s">
        <v>57</v>
      </c>
      <c r="G35" s="4">
        <v>256.38</v>
      </c>
      <c r="H35" s="4">
        <v>898.67</v>
      </c>
      <c r="I35" s="4">
        <v>10</v>
      </c>
      <c r="J35" s="4">
        <v>111.2</v>
      </c>
      <c r="K35" s="3" t="s">
        <v>62</v>
      </c>
      <c r="L35" s="44">
        <v>8633</v>
      </c>
      <c r="M35" s="76">
        <v>46024</v>
      </c>
      <c r="N35" s="53">
        <v>5917</v>
      </c>
      <c r="O35" s="72">
        <f t="shared" ref="O35" si="19">L35-N35</f>
        <v>2716</v>
      </c>
      <c r="P35" s="65" t="s">
        <v>157</v>
      </c>
    </row>
    <row r="36" spans="1:17">
      <c r="A36" s="13" t="s">
        <v>138</v>
      </c>
      <c r="B36" s="36"/>
      <c r="C36" s="35" t="s">
        <v>169</v>
      </c>
      <c r="D36" s="70"/>
      <c r="E36" s="2" t="s">
        <v>51</v>
      </c>
      <c r="F36" s="13" t="s">
        <v>57</v>
      </c>
      <c r="G36" s="4">
        <v>925.37</v>
      </c>
      <c r="H36" s="4">
        <v>6315.56</v>
      </c>
      <c r="I36" s="4">
        <v>174.89</v>
      </c>
      <c r="J36" s="4">
        <v>418.72</v>
      </c>
      <c r="K36" s="3" t="s">
        <v>97</v>
      </c>
      <c r="L36" s="44">
        <v>47408</v>
      </c>
      <c r="M36" s="76">
        <v>46030</v>
      </c>
      <c r="N36" s="53">
        <v>30776</v>
      </c>
      <c r="O36" s="72">
        <f t="shared" ref="O36" si="20">L36-N36</f>
        <v>16632</v>
      </c>
      <c r="P36" s="65" t="s">
        <v>158</v>
      </c>
    </row>
    <row r="37" spans="1:17">
      <c r="A37" s="13" t="s">
        <v>139</v>
      </c>
      <c r="B37" s="36"/>
      <c r="C37" s="35" t="s">
        <v>169</v>
      </c>
      <c r="D37" s="70"/>
      <c r="E37" s="2" t="s">
        <v>140</v>
      </c>
      <c r="F37" s="13" t="s">
        <v>56</v>
      </c>
      <c r="G37" s="4"/>
      <c r="H37" s="4">
        <v>963.8</v>
      </c>
      <c r="I37" s="4">
        <v>51.87</v>
      </c>
      <c r="J37" s="4">
        <v>34.67</v>
      </c>
      <c r="K37" s="3" t="s">
        <v>63</v>
      </c>
      <c r="L37" s="44">
        <v>8237</v>
      </c>
      <c r="M37" s="76">
        <v>46035</v>
      </c>
      <c r="N37" s="53">
        <v>5178</v>
      </c>
      <c r="O37" s="72">
        <f t="shared" ref="O37" si="21">L37-N37</f>
        <v>3059</v>
      </c>
      <c r="P37" s="65" t="s">
        <v>142</v>
      </c>
    </row>
    <row r="38" spans="1:17">
      <c r="A38" s="13" t="s">
        <v>141</v>
      </c>
      <c r="B38" s="36"/>
      <c r="C38" s="86" t="s">
        <v>169</v>
      </c>
      <c r="D38" s="70" t="s">
        <v>84</v>
      </c>
      <c r="E38" s="2" t="s">
        <v>49</v>
      </c>
      <c r="F38" s="13" t="s">
        <v>56</v>
      </c>
      <c r="G38" s="4"/>
      <c r="H38" s="4">
        <v>675.61</v>
      </c>
      <c r="I38" s="4"/>
      <c r="J38" s="4">
        <v>12.69</v>
      </c>
      <c r="K38" s="3" t="s">
        <v>96</v>
      </c>
      <c r="L38" s="44">
        <v>7437</v>
      </c>
      <c r="M38" s="76">
        <v>46038</v>
      </c>
      <c r="N38" s="55">
        <f t="shared" ref="N38" si="22">L38</f>
        <v>7437</v>
      </c>
      <c r="O38" s="58"/>
      <c r="P38" s="65" t="s">
        <v>143</v>
      </c>
    </row>
    <row r="39" spans="1:17">
      <c r="A39" s="13" t="s">
        <v>144</v>
      </c>
      <c r="B39" s="36"/>
      <c r="C39" s="35" t="s">
        <v>169</v>
      </c>
      <c r="D39" s="70"/>
      <c r="E39" s="2" t="s">
        <v>50</v>
      </c>
      <c r="F39" s="13" t="s">
        <v>54</v>
      </c>
      <c r="G39" s="4"/>
      <c r="H39" s="4">
        <v>1434.59</v>
      </c>
      <c r="I39" s="4"/>
      <c r="J39" s="4">
        <v>72.16</v>
      </c>
      <c r="K39" s="3" t="s">
        <v>145</v>
      </c>
      <c r="L39" s="44">
        <v>10238</v>
      </c>
      <c r="M39" s="76">
        <v>46039</v>
      </c>
      <c r="N39" s="53">
        <v>6269</v>
      </c>
      <c r="O39" s="72">
        <f t="shared" ref="O39" si="23">L39-N39</f>
        <v>3969</v>
      </c>
      <c r="P39" s="65" t="s">
        <v>146</v>
      </c>
    </row>
    <row r="40" spans="1:17">
      <c r="A40" s="13" t="s">
        <v>147</v>
      </c>
      <c r="B40" s="36"/>
      <c r="C40" s="86" t="s">
        <v>169</v>
      </c>
      <c r="D40" s="70" t="s">
        <v>84</v>
      </c>
      <c r="E40" s="2" t="s">
        <v>50</v>
      </c>
      <c r="F40" s="13" t="s">
        <v>153</v>
      </c>
      <c r="G40" s="4">
        <v>70.59</v>
      </c>
      <c r="H40" s="4">
        <v>7045.37</v>
      </c>
      <c r="I40" s="4">
        <v>257.26</v>
      </c>
      <c r="J40" s="4">
        <v>499.06</v>
      </c>
      <c r="K40" s="3" t="s">
        <v>154</v>
      </c>
      <c r="L40" s="44">
        <v>233273</v>
      </c>
      <c r="M40" s="76">
        <v>46052</v>
      </c>
      <c r="N40" s="55">
        <f t="shared" ref="N40" si="24">L40</f>
        <v>233273</v>
      </c>
      <c r="O40" s="58"/>
      <c r="P40" s="65" t="s">
        <v>155</v>
      </c>
    </row>
    <row r="41" spans="1:17">
      <c r="A41" s="13" t="s">
        <v>148</v>
      </c>
      <c r="B41" s="36"/>
      <c r="C41" s="86" t="s">
        <v>169</v>
      </c>
      <c r="D41" s="70" t="s">
        <v>84</v>
      </c>
      <c r="E41" s="2" t="s">
        <v>50</v>
      </c>
      <c r="F41" s="13" t="s">
        <v>90</v>
      </c>
      <c r="G41" s="4">
        <v>517.79</v>
      </c>
      <c r="H41" s="4">
        <v>8322.74</v>
      </c>
      <c r="I41" s="4">
        <v>602.78</v>
      </c>
      <c r="J41" s="4">
        <v>1059.21</v>
      </c>
      <c r="K41" s="3" t="s">
        <v>162</v>
      </c>
      <c r="L41" s="44">
        <v>119454</v>
      </c>
      <c r="M41" s="76">
        <v>46058</v>
      </c>
      <c r="N41" s="55">
        <f t="shared" ref="N41" si="25">L41</f>
        <v>119454</v>
      </c>
      <c r="O41" s="58"/>
      <c r="P41" s="65"/>
    </row>
    <row r="42" spans="1:17">
      <c r="A42" s="13" t="s">
        <v>166</v>
      </c>
      <c r="B42" s="36"/>
      <c r="C42" s="35" t="s">
        <v>169</v>
      </c>
      <c r="D42" s="70"/>
      <c r="E42" s="2" t="s">
        <v>45</v>
      </c>
      <c r="F42" s="13" t="s">
        <v>56</v>
      </c>
      <c r="G42" s="4"/>
      <c r="H42" s="4">
        <v>841.05</v>
      </c>
      <c r="I42" s="4"/>
      <c r="J42" s="4">
        <v>9.44</v>
      </c>
      <c r="K42" s="3" t="s">
        <v>66</v>
      </c>
      <c r="L42" s="44">
        <v>4487</v>
      </c>
      <c r="M42" s="76">
        <v>46066</v>
      </c>
      <c r="N42" s="53">
        <v>2797</v>
      </c>
      <c r="O42" s="72">
        <f t="shared" ref="O42" si="26">L42-N42</f>
        <v>1690</v>
      </c>
      <c r="P42" s="65" t="s">
        <v>167</v>
      </c>
    </row>
    <row r="43" spans="1:17">
      <c r="A43" s="13"/>
      <c r="B43" s="3"/>
      <c r="C43" s="6"/>
      <c r="D43" s="70"/>
      <c r="E43" s="2"/>
      <c r="F43" s="13"/>
      <c r="G43" s="4"/>
      <c r="H43" s="4"/>
      <c r="I43" s="4"/>
      <c r="J43" s="4"/>
      <c r="K43" s="3"/>
      <c r="L43" s="4"/>
      <c r="M43" s="76"/>
      <c r="N43" s="32"/>
      <c r="O43" s="32"/>
      <c r="P43" s="65"/>
    </row>
    <row r="44" spans="1:17">
      <c r="A44" s="13"/>
      <c r="B44" s="3"/>
      <c r="C44" s="6"/>
      <c r="D44" s="2"/>
      <c r="E44" s="2"/>
      <c r="F44" s="13"/>
      <c r="G44" s="4"/>
      <c r="H44" s="4"/>
      <c r="I44" s="4"/>
      <c r="J44" s="4"/>
      <c r="K44" s="3"/>
      <c r="L44" s="13"/>
      <c r="M44" s="3"/>
      <c r="N44" s="32"/>
      <c r="O44" s="32"/>
      <c r="P44" s="65"/>
    </row>
    <row r="45" spans="1:17" s="11" customFormat="1">
      <c r="A45" s="14"/>
      <c r="B45" s="7"/>
      <c r="C45" s="8"/>
      <c r="D45" s="9"/>
      <c r="E45" s="9"/>
      <c r="F45" s="14"/>
      <c r="G45" s="10">
        <f>SUM(G2:G44)</f>
        <v>6357.92</v>
      </c>
      <c r="H45" s="10">
        <f>SUM(H2:H44)</f>
        <v>179962.09999999992</v>
      </c>
      <c r="I45" s="10">
        <f>SUM(I2:I44)</f>
        <v>9709.4600000000028</v>
      </c>
      <c r="J45" s="10">
        <f>SUM(J2:J44)</f>
        <v>17111.32</v>
      </c>
      <c r="K45" s="10"/>
      <c r="L45" s="46">
        <f>SUM(L2:L44)</f>
        <v>6733313.6699999999</v>
      </c>
      <c r="M45" s="10"/>
      <c r="N45" s="14">
        <f>SUM(N2:N44)</f>
        <v>6643324.3700000001</v>
      </c>
      <c r="O45" s="14">
        <f>SUM(O2:O44)</f>
        <v>87768.3</v>
      </c>
      <c r="P45" s="68"/>
      <c r="Q45" s="61">
        <f>SUM(Q2:Q44)</f>
        <v>0</v>
      </c>
    </row>
    <row r="46" spans="1:17" ht="14.25">
      <c r="G46" s="82" t="s">
        <v>149</v>
      </c>
    </row>
    <row r="47" spans="1:17">
      <c r="H47" s="81"/>
      <c r="I47" s="81"/>
      <c r="J47" s="81"/>
      <c r="K47" s="81"/>
      <c r="L47" s="81"/>
      <c r="M47" s="81"/>
      <c r="N47" s="81"/>
    </row>
    <row r="48" spans="1:17">
      <c r="H48" s="81"/>
      <c r="I48" s="81"/>
      <c r="J48" s="81"/>
      <c r="K48" s="81"/>
      <c r="L48" s="81"/>
      <c r="M48" s="81"/>
      <c r="N48" s="81"/>
    </row>
    <row r="51" spans="9:9">
      <c r="I51" s="77"/>
    </row>
  </sheetData>
  <autoFilter ref="E1:E53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7"/>
  <sheetViews>
    <sheetView workbookViewId="0">
      <selection activeCell="D18" sqref="D18"/>
    </sheetView>
  </sheetViews>
  <sheetFormatPr defaultRowHeight="12"/>
  <cols>
    <col min="1" max="1" width="8" style="15" bestFit="1" customWidth="1"/>
    <col min="2" max="2" width="7.33203125" style="1" customWidth="1"/>
    <col min="3" max="3" width="4.6640625" style="5" bestFit="1" customWidth="1"/>
    <col min="4" max="4" width="11.5546875" style="1" bestFit="1" customWidth="1"/>
    <col min="5" max="5" width="8.6640625" style="1" customWidth="1"/>
    <col min="6" max="6" width="9.109375" style="15" bestFit="1" customWidth="1"/>
    <col min="7" max="7" width="9.5546875" style="1" customWidth="1"/>
    <col min="8" max="8" width="9.6640625" style="1" customWidth="1"/>
    <col min="9" max="9" width="10.88671875" style="1" customWidth="1"/>
    <col min="10" max="10" width="8.5546875" style="1" bestFit="1" customWidth="1"/>
    <col min="11" max="11" width="10.77734375" style="15" customWidth="1"/>
    <col min="12" max="12" width="7.6640625" style="1" customWidth="1"/>
    <col min="13" max="13" width="10.77734375" style="57" customWidth="1"/>
    <col min="14" max="14" width="8.88671875" style="57" customWidth="1"/>
    <col min="15" max="15" width="14.21875" style="69" bestFit="1" customWidth="1"/>
    <col min="16" max="16384" width="8.88671875" style="1"/>
  </cols>
  <sheetData>
    <row r="1" spans="1:15" s="5" customFormat="1" ht="24.75" thickBot="1">
      <c r="A1" s="16" t="s">
        <v>7</v>
      </c>
      <c r="B1" s="17" t="s">
        <v>5</v>
      </c>
      <c r="C1" s="17" t="s">
        <v>0</v>
      </c>
      <c r="D1" s="17" t="s">
        <v>82</v>
      </c>
      <c r="E1" s="17" t="s">
        <v>1</v>
      </c>
      <c r="F1" s="16" t="s">
        <v>39</v>
      </c>
      <c r="G1" s="20" t="s">
        <v>38</v>
      </c>
      <c r="H1" s="20" t="s">
        <v>16</v>
      </c>
      <c r="I1" s="20" t="s">
        <v>15</v>
      </c>
      <c r="J1" s="17" t="s">
        <v>3</v>
      </c>
      <c r="K1" s="42" t="s">
        <v>2</v>
      </c>
      <c r="L1" s="17" t="s">
        <v>4</v>
      </c>
      <c r="M1" s="48" t="s">
        <v>37</v>
      </c>
      <c r="N1" s="74" t="s">
        <v>6</v>
      </c>
      <c r="O1" s="20" t="s">
        <v>14</v>
      </c>
    </row>
    <row r="2" spans="1:15">
      <c r="A2" s="84" t="s">
        <v>81</v>
      </c>
      <c r="B2" s="22"/>
      <c r="C2" s="86" t="s">
        <v>169</v>
      </c>
      <c r="D2" s="62" t="s">
        <v>83</v>
      </c>
      <c r="E2" s="24" t="s">
        <v>45</v>
      </c>
      <c r="F2" s="21" t="s">
        <v>54</v>
      </c>
      <c r="G2" s="25">
        <v>594.57000000000005</v>
      </c>
      <c r="H2" s="25">
        <v>222.83</v>
      </c>
      <c r="I2" s="25">
        <v>42.44</v>
      </c>
      <c r="J2" s="22" t="s">
        <v>85</v>
      </c>
      <c r="K2" s="78">
        <v>709755</v>
      </c>
      <c r="L2" s="41">
        <v>45949</v>
      </c>
      <c r="M2" s="49">
        <f>K2</f>
        <v>709755</v>
      </c>
      <c r="N2" s="50"/>
      <c r="O2" s="63"/>
    </row>
    <row r="3" spans="1:15">
      <c r="A3" s="30" t="s">
        <v>93</v>
      </c>
      <c r="B3" s="3">
        <v>43973</v>
      </c>
      <c r="C3" s="86" t="s">
        <v>169</v>
      </c>
      <c r="D3" s="70" t="s">
        <v>84</v>
      </c>
      <c r="E3" s="2" t="s">
        <v>48</v>
      </c>
      <c r="F3" s="13" t="s">
        <v>57</v>
      </c>
      <c r="G3" s="12">
        <v>1808.39</v>
      </c>
      <c r="H3" s="12">
        <v>87.77</v>
      </c>
      <c r="I3" s="4">
        <v>138.88999999999999</v>
      </c>
      <c r="J3" s="3" t="s">
        <v>87</v>
      </c>
      <c r="K3" s="78">
        <v>141516</v>
      </c>
      <c r="L3" s="41">
        <v>45936</v>
      </c>
      <c r="M3" s="54">
        <f t="shared" ref="M3" si="0">K3</f>
        <v>141516</v>
      </c>
      <c r="N3" s="52"/>
      <c r="O3" s="85" t="s">
        <v>168</v>
      </c>
    </row>
    <row r="4" spans="1:15">
      <c r="A4" s="30" t="s">
        <v>92</v>
      </c>
      <c r="B4" s="36"/>
      <c r="C4" s="86" t="s">
        <v>169</v>
      </c>
      <c r="D4" s="70" t="s">
        <v>84</v>
      </c>
      <c r="E4" s="2" t="s">
        <v>140</v>
      </c>
      <c r="F4" s="13" t="s">
        <v>11</v>
      </c>
      <c r="G4" s="12">
        <v>4296.8</v>
      </c>
      <c r="H4" s="4">
        <v>384.61</v>
      </c>
      <c r="I4" s="12">
        <v>246.22</v>
      </c>
      <c r="J4" s="18" t="s">
        <v>64</v>
      </c>
      <c r="K4" s="78">
        <v>275324</v>
      </c>
      <c r="L4" s="41">
        <v>45914</v>
      </c>
      <c r="M4" s="54">
        <f t="shared" ref="M4" si="1">K4</f>
        <v>275324</v>
      </c>
      <c r="N4" s="52"/>
      <c r="O4" s="63"/>
    </row>
    <row r="5" spans="1:15">
      <c r="A5" s="29" t="s">
        <v>99</v>
      </c>
      <c r="B5" s="36"/>
      <c r="C5" s="86" t="s">
        <v>169</v>
      </c>
      <c r="D5" s="62" t="s">
        <v>83</v>
      </c>
      <c r="E5" s="2" t="s">
        <v>140</v>
      </c>
      <c r="F5" s="13" t="s">
        <v>56</v>
      </c>
      <c r="G5" s="4">
        <v>4987.04</v>
      </c>
      <c r="H5" s="4">
        <v>2566.0100000000002</v>
      </c>
      <c r="I5" s="4">
        <v>349.67</v>
      </c>
      <c r="J5" s="3" t="s">
        <v>100</v>
      </c>
      <c r="K5" s="45">
        <v>1930252</v>
      </c>
      <c r="L5" s="41">
        <v>45959</v>
      </c>
      <c r="M5" s="49">
        <f t="shared" ref="M5:M6" si="2">K5</f>
        <v>1930252</v>
      </c>
      <c r="N5" s="58"/>
      <c r="O5" s="63"/>
    </row>
    <row r="6" spans="1:15">
      <c r="A6" s="29" t="s">
        <v>102</v>
      </c>
      <c r="B6" s="36"/>
      <c r="C6" s="86" t="s">
        <v>169</v>
      </c>
      <c r="D6" s="62" t="s">
        <v>83</v>
      </c>
      <c r="E6" s="2" t="s">
        <v>49</v>
      </c>
      <c r="F6" s="13" t="s">
        <v>56</v>
      </c>
      <c r="G6" s="4">
        <v>162.75</v>
      </c>
      <c r="H6" s="4">
        <v>62</v>
      </c>
      <c r="I6" s="4">
        <v>11.13</v>
      </c>
      <c r="J6" s="3" t="s">
        <v>103</v>
      </c>
      <c r="K6" s="45">
        <v>2111866</v>
      </c>
      <c r="L6" s="41">
        <v>45974</v>
      </c>
      <c r="M6" s="49">
        <f t="shared" si="2"/>
        <v>2111866</v>
      </c>
      <c r="N6" s="58"/>
      <c r="O6" s="63"/>
    </row>
    <row r="7" spans="1:15" s="11" customFormat="1">
      <c r="A7" s="14"/>
      <c r="B7" s="7"/>
      <c r="C7" s="8"/>
      <c r="D7" s="9"/>
      <c r="E7" s="9"/>
      <c r="F7" s="14"/>
      <c r="G7" s="10">
        <f>SUM(G2:G6)</f>
        <v>11849.55</v>
      </c>
      <c r="H7" s="10">
        <f>SUM(H2:H6)</f>
        <v>3323.2200000000003</v>
      </c>
      <c r="I7" s="10">
        <f>SUM(I2:I6)</f>
        <v>788.35</v>
      </c>
      <c r="J7" s="10"/>
      <c r="K7" s="46">
        <f>SUM(K2:K6)</f>
        <v>5168713</v>
      </c>
      <c r="L7" s="10"/>
      <c r="M7" s="14">
        <f>SUM(M2:M6)</f>
        <v>5168713</v>
      </c>
      <c r="N7" s="14">
        <f>SUM(N2:N6)</f>
        <v>0</v>
      </c>
      <c r="O7" s="6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μαμά</vt:lpstr>
      <vt:lpstr>παππούς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2019-08-04T03:21:38Z</dcterms:created>
  <dcterms:modified xsi:type="dcterms:W3CDTF">2026-02-15T12:12:50Z</dcterms:modified>
</cp:coreProperties>
</file>