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19γ5" sheetId="5" r:id="rId1"/>
  </sheets>
  <calcPr calcId="125725"/>
</workbook>
</file>

<file path=xl/calcChain.xml><?xml version="1.0" encoding="utf-8"?>
<calcChain xmlns="http://schemas.openxmlformats.org/spreadsheetml/2006/main">
  <c r="T67" i="5"/>
  <c r="T57" l="1"/>
  <c r="T59"/>
  <c r="T60"/>
  <c r="T61"/>
  <c r="T62"/>
  <c r="T58"/>
  <c r="T56"/>
  <c r="T51"/>
  <c r="T52"/>
  <c r="T50"/>
  <c r="T135"/>
  <c r="T128" l="1"/>
  <c r="T132" l="1"/>
  <c r="T127" l="1"/>
  <c r="T124" l="1"/>
  <c r="T123" l="1"/>
  <c r="T87" l="1"/>
  <c r="T86"/>
  <c r="T96"/>
  <c r="T139" l="1"/>
  <c r="T137" l="1"/>
  <c r="T131" l="1"/>
  <c r="S159" l="1"/>
  <c r="P159"/>
  <c r="K159"/>
  <c r="L159"/>
  <c r="T140"/>
  <c r="T144"/>
  <c r="T122" l="1"/>
  <c r="T141" l="1"/>
  <c r="T121"/>
  <c r="T101" l="1"/>
  <c r="T19" l="1"/>
  <c r="T18"/>
  <c r="T45"/>
  <c r="U18" l="1"/>
  <c r="T46"/>
  <c r="Q110" l="1"/>
  <c r="Q111"/>
  <c r="Q112"/>
  <c r="Q113"/>
  <c r="Q114"/>
  <c r="Q109"/>
  <c r="T102"/>
  <c r="T103"/>
  <c r="T104"/>
  <c r="T105"/>
  <c r="T106"/>
  <c r="T107"/>
  <c r="T108"/>
  <c r="T109"/>
  <c r="T110"/>
  <c r="T111"/>
  <c r="T112"/>
  <c r="T113"/>
  <c r="T114"/>
  <c r="T115"/>
  <c r="T116"/>
  <c r="T117"/>
  <c r="E86" l="1"/>
  <c r="T9" l="1"/>
  <c r="T8"/>
  <c r="T7"/>
  <c r="T6"/>
  <c r="T5"/>
  <c r="T4"/>
  <c r="T40"/>
  <c r="T34"/>
  <c r="T27"/>
  <c r="T29"/>
  <c r="T28"/>
  <c r="T159" l="1"/>
  <c r="R159" l="1"/>
  <c r="Q159"/>
  <c r="O159"/>
  <c r="N159"/>
  <c r="M159"/>
  <c r="J159"/>
  <c r="I159"/>
</calcChain>
</file>

<file path=xl/sharedStrings.xml><?xml version="1.0" encoding="utf-8"?>
<sst xmlns="http://schemas.openxmlformats.org/spreadsheetml/2006/main" count="418" uniqueCount="162">
  <si>
    <t>αΑ</t>
  </si>
  <si>
    <t>αρ. συμβολ</t>
  </si>
  <si>
    <t>ημερο μηνία</t>
  </si>
  <si>
    <t>πράξη</t>
  </si>
  <si>
    <t>ποσό πράξης</t>
  </si>
  <si>
    <t>υπόλογος</t>
  </si>
  <si>
    <t>περιοχή</t>
  </si>
  <si>
    <t>έπρεπε να πάρει</t>
  </si>
  <si>
    <t>πήρε</t>
  </si>
  <si>
    <t>ΤΟΓΚΑ ή ΔΟΛΟΣ = J+N+O</t>
  </si>
  <si>
    <t>με ΖΗΛ π.χ.-1</t>
  </si>
  <si>
    <t>ταμεία -ΦΠΑ</t>
  </si>
  <si>
    <t>ηθικώς πρέπει</t>
  </si>
  <si>
    <t>…. ΥΠΟ ΧΡΕΩΤΙΚΑ</t>
  </si>
  <si>
    <t>σύνολα</t>
  </si>
  <si>
    <t>ΣΥΝΟΛΑ</t>
  </si>
  <si>
    <t>αγοραπωλησία</t>
  </si>
  <si>
    <t>Θάσος</t>
  </si>
  <si>
    <t>Θεολόγος Θάσου</t>
  </si>
  <si>
    <t>ΤΟΓΚΑ</t>
  </si>
  <si>
    <t xml:space="preserve">ο έλεγχος ΤΑΝ θα ξανάρθει για το διάστημα 2013-5ος   έως   2016-6ος (πιθανόν να ξαναγυρίσει στα παλιά )     … φυσικά , ΔΕΝ θα τα πληρώσω εγώ   ………..  οπότε σιγά σιγά σας περιμένω για τροποποίηση των συμβολαίων </t>
  </si>
  <si>
    <t xml:space="preserve">ΦΥΣΙΚΑ  ……….   ΚΑΙ θα υπάρξει έλεγχος του ΤΑΣ { = 11% επί των δικαιωμάτων της ΑΓΑΠΕ }     …. για 1998 έως 2016-6ος            … φυσικά , ΔΕΝ θα τα πληρώσω εγώ    οπότε σιγά σιγά σας περιμένω για τροποποίηση των συμβολαίων </t>
  </si>
  <si>
    <t>2016-6ο εξωβελίζονται τα κ-15-17    ΚΑΙ τα ταμεία ενσωματώνονται στο ΕΦΚΑ</t>
  </si>
  <si>
    <t>η καταγραφή θα συνεχιστεί έως τον μάρτη του 2020</t>
  </si>
  <si>
    <t>219-10</t>
  </si>
  <si>
    <t>ΔΟΛΟΣ</t>
  </si>
  <si>
    <t>219-16 = είναι ΑΝΑΛΟΓΙΚΗ πράξη , αλλά κρύβουν την απαίτηση = ;;;??;;;</t>
  </si>
  <si>
    <t>;;??;;</t>
  </si>
  <si>
    <t>Λιμενάρια Θάσου</t>
  </si>
  <si>
    <t>αγοραπωλησια</t>
  </si>
  <si>
    <t>219-18</t>
  </si>
  <si>
    <t>Σωτήρος Θάσου</t>
  </si>
  <si>
    <t xml:space="preserve">προσύμφωνο αγοραπ = αρραβών = </t>
  </si>
  <si>
    <t>αγοραπ προσύμφ 13557 -αραβών = 12.500</t>
  </si>
  <si>
    <t>εξόφληση 13060</t>
  </si>
  <si>
    <t>219-2</t>
  </si>
  <si>
    <t>Πρίνος Θάσου</t>
  </si>
  <si>
    <t>θέση 219 -10</t>
  </si>
  <si>
    <t>θέση 219 -18</t>
  </si>
  <si>
    <t>θέση 219 -2</t>
  </si>
  <si>
    <t>**219-17** = μέσα από ψυχαναλυτικές διαδικασίες &amp; μεθόδους ύπνωσης ΒΓΗΚΕ το συμπέρασμα πως κάποιοι έχουν πληρώσει &amp; κάποιοι όχι</t>
  </si>
  <si>
    <t xml:space="preserve">σύσταση δουλείας </t>
  </si>
  <si>
    <t>Καλιράχη Θάσου</t>
  </si>
  <si>
    <t>219-14</t>
  </si>
  <si>
    <t>σύσταση καθέτου &amp; διανομή &amp; κανονισμόςχρήσης</t>
  </si>
  <si>
    <t>κ-18 ελέγχου ΤΑΝ</t>
  </si>
  <si>
    <t>κ-18 βάσει  zηλ</t>
  </si>
  <si>
    <t>θέση 219 -14</t>
  </si>
  <si>
    <t xml:space="preserve">έρχεται </t>
  </si>
  <si>
    <t>219-7-1</t>
  </si>
  <si>
    <t>θέση 219-7-1</t>
  </si>
  <si>
    <t>219-6</t>
  </si>
  <si>
    <t>διανομή = 1.082.160δρχ</t>
  </si>
  <si>
    <t>Μαριές Θάσου</t>
  </si>
  <si>
    <t>θέση 219-6</t>
  </si>
  <si>
    <r>
      <t xml:space="preserve">τα ανωτέρω στοιχεία  … είναι από ….   ..  την </t>
    </r>
    <r>
      <rPr>
        <b/>
        <sz val="16"/>
        <color rgb="FFFF0000"/>
        <rFont val="Arial"/>
        <family val="2"/>
        <charset val="161"/>
      </rPr>
      <t xml:space="preserve">δημιουργία των ''προσωπικών χαρτών'' </t>
    </r>
  </si>
  <si>
    <t>αγοραπωλησία = 2.850.000δρχ</t>
  </si>
  <si>
    <t>αγοραπωλησία = 7.000.000δρχ</t>
  </si>
  <si>
    <t>Θάσος Θάσου</t>
  </si>
  <si>
    <t>προσυμφ αγοραπ αρραβών =</t>
  </si>
  <si>
    <t>αγοραπωλ -προσυμφ-14873 - αραβών = 15.000</t>
  </si>
  <si>
    <t>αγοραπωλ -προσυμφ-14868 - αραβών = 0</t>
  </si>
  <si>
    <t>προσυμφ αγοραπ - τίμημα = αρραβών =</t>
  </si>
  <si>
    <t>αγοραπ προσυμφ -14.874 τίμημα = 45.000 -αρραβών = 0</t>
  </si>
  <si>
    <t>αγοραπωλησία  , Δ.Ο.Υ = 198.257,74 , τίμημα =</t>
  </si>
  <si>
    <t>αγοραπωλησία -προσύμφ -11.669 τίμημα = αρραβών = 1.581,21 , Δ.Ο.Υ.=</t>
  </si>
  <si>
    <t xml:space="preserve">αγοραπωλησία τίμημα =40.000 εκτίμηση Δ.Ο.Υ. = </t>
  </si>
  <si>
    <t>αγοραπωλησία ακινήτου , αντικειμενική =4.390,34 τίμημα =</t>
  </si>
  <si>
    <t>αγοραπωλησία ακινήτου , τίμημα =8.000 , αντικειμενική =</t>
  </si>
  <si>
    <t>SOS προσωπικός χάρτης</t>
  </si>
  <si>
    <t>πληρεξούσιο</t>
  </si>
  <si>
    <t>219-15</t>
  </si>
  <si>
    <t>θέση 219 -15</t>
  </si>
  <si>
    <t>219-9</t>
  </si>
  <si>
    <t>ΑΓΑΠΕ = ουδεμία υποχρέωση &amp; καμία ''ΤΟΓΚΑ'' στο χτές</t>
  </si>
  <si>
    <t>θέση 219 -9</t>
  </si>
  <si>
    <t>219-16</t>
  </si>
  <si>
    <t>αγοραπωλησία βάσει προσυμφώνου 11.660 τίμημα = αρραβών = 88.000 /// Δ.Ο.Υ. = 101.754,51</t>
  </si>
  <si>
    <t>θέση 219-16</t>
  </si>
  <si>
    <t xml:space="preserve">αγοραπωλησίας προσύμφωνο τίμημα = αρραβών = </t>
  </si>
  <si>
    <t>Θεολόγος</t>
  </si>
  <si>
    <t>;;???;;</t>
  </si>
  <si>
    <t>Καλιράχη</t>
  </si>
  <si>
    <t>μεταγραφή μετά από 1 έτος ;;;</t>
  </si>
  <si>
    <t>διανομή &amp; οριζόνιος σύσταση &amp; κάθετος σύσταση</t>
  </si>
  <si>
    <t>μεταγραφή μετά από 3 έτη ;;;</t>
  </si>
  <si>
    <t>;;???;;;;</t>
  </si>
  <si>
    <t>μεταγραφή μετά από 9 έτη ;;;</t>
  </si>
  <si>
    <t>μεταγραφή μετά από 17 έτη ;;;</t>
  </si>
  <si>
    <t xml:space="preserve">διανομή   </t>
  </si>
  <si>
    <t>μεταγραφή μετά από 19 έτη ;;;</t>
  </si>
  <si>
    <t>μεταγραφή μετά από 18 έτη ;;;</t>
  </si>
  <si>
    <t>μεταγραφή μετά από 6 έτη ;;;</t>
  </si>
  <si>
    <t>2 φορές μεταγραφή( 24-8-01 &amp; 20-4-07)</t>
  </si>
  <si>
    <t>αρχείο = 2 αιτήσεις μεταγραφής με συνημμένα ( ΌΛΑ χαρτοσημασμένα )</t>
  </si>
  <si>
    <t>αρχείο = αίτηση μεταγραφής 29-4-2003 με συνημμένα ( ΌΛΑ χαρτοσημασμένα )</t>
  </si>
  <si>
    <t>διανομή</t>
  </si>
  <si>
    <t>μεταγραφή μετά από 3 έτη &amp; 5 μήνες;;;</t>
  </si>
  <si>
    <t>2 φορές μεταγραφή( 25-4-02 &amp; 9-8-05)</t>
  </si>
  <si>
    <t>μεταγραφή μετά από 15 έτη ;;;!!!</t>
  </si>
  <si>
    <t>μεταγραφή μετά από 6 έτη ;;;!!!</t>
  </si>
  <si>
    <t>μεταγραφή μετά από 14 έτη ;;;!!!</t>
  </si>
  <si>
    <t>μεταγραφή μετά από 9 έτη ;;;!!!</t>
  </si>
  <si>
    <t>μεταγραφή μετά από 18 έτη ;;;!!!</t>
  </si>
  <si>
    <t>μεταγραφή μετά από 4 έτη ;;;!!!</t>
  </si>
  <si>
    <t>μεταγραφή μετά από 5 έτη ;;;!!!</t>
  </si>
  <si>
    <t>;;???;;;</t>
  </si>
  <si>
    <t>τα κατωτέρω στοιχεία           … είναι από αρχείο μεταγραφών</t>
  </si>
  <si>
    <t>το ετοίμασε Κύρος { βάζει εκτος γραφείου = 3.000</t>
  </si>
  <si>
    <t>το ετοίμασε Κύρος { βάζει σύσταση = 20.000</t>
  </si>
  <si>
    <t>Λιμεναρια</t>
  </si>
  <si>
    <t>υπό αίρεση ΑΝ ΕΧΕΙ κ-15 = 78.000δρχ (228,91€</t>
  </si>
  <si>
    <t>κατάθεση εγγράφων { ιδιωτΣυμφ προσυμφΑγορ =65.000 αρραβών =</t>
  </si>
  <si>
    <t>αγοραπωλησία -3.035,27 , οριζόντιος σύσταση -60.704,53 , κάθετος σύσταση 24.147,08</t>
  </si>
  <si>
    <t>είχαν δικηγόρους</t>
  </si>
  <si>
    <t>υπό αίρεση ΑΝ ΕΧΕΙ κ-15 = 1,3% = 527,27€</t>
  </si>
  <si>
    <t>Πρινος</t>
  </si>
  <si>
    <t>θέση στο 219</t>
  </si>
  <si>
    <t>αγοραπωλησία Δ.Ο.Υ. 6.000 τίμημα =</t>
  </si>
  <si>
    <t>Σωτηρος</t>
  </si>
  <si>
    <t>έρχεται</t>
  </si>
  <si>
    <t>αν είναι ΤΟΓΚΑ ;;;;;;; ( έτους ή 5ετίας ή 9ετίας</t>
  </si>
  <si>
    <t>2001-7ος</t>
  </si>
  <si>
    <t>Los Angeles -USA</t>
  </si>
  <si>
    <t xml:space="preserve">υπό αίρεση ΑΝ ΕΧΕΙ κ-15 = </t>
  </si>
  <si>
    <t>Ποταμιά</t>
  </si>
  <si>
    <t>αν είναι ΤΟΓΚΑ ;;;;;;; ( έτους ή 5ετίας ή 17ετίας</t>
  </si>
  <si>
    <t>219-47</t>
  </si>
  <si>
    <t>θέση 219 -47</t>
  </si>
  <si>
    <t xml:space="preserve">αγοραπωλησία τίμημα = Δ.Ο.Υ. = </t>
  </si>
  <si>
    <t>αγοραπωλησίας προσύμφωνο τίμημα 150.000 αρραβών =</t>
  </si>
  <si>
    <t>αγοραπωλησία τίμημα = Δ.Ο.Υ. =</t>
  </si>
  <si>
    <t>αγοραπωλησία τίμημα 2.000 Δ.Ο.Υ. =</t>
  </si>
  <si>
    <t xml:space="preserve">αγοραπωλησία Δ.Ο.Υ. 4.079,4 τίμημα = </t>
  </si>
  <si>
    <t xml:space="preserve">ΚΑΚΩΣ ο έλεγχος ΤΑΝ το κατωχηρώνει ως γονική </t>
  </si>
  <si>
    <t>σύνολο κ-15 &amp; κ-17 = 422,48</t>
  </si>
  <si>
    <t>ο έλεγχος ΤΑΝ καταχωρεί την μισή πράξη</t>
  </si>
  <si>
    <t>219-53</t>
  </si>
  <si>
    <t>Πρίνος</t>
  </si>
  <si>
    <t>θέση 219-53</t>
  </si>
  <si>
    <t>..???..</t>
  </si>
  <si>
    <t>..???.. = 11*1 πολίτες</t>
  </si>
  <si>
    <t>..???.. = 9*1 πολίτες</t>
  </si>
  <si>
    <t>ΕΓΩ</t>
  </si>
  <si>
    <t>..???.. = 9*2 πολίτες</t>
  </si>
  <si>
    <t>3 πρόσωπα ΠΡΟΣ ..???..</t>
  </si>
  <si>
    <t>..???.. 2*1</t>
  </si>
  <si>
    <t>..???.. 1*3</t>
  </si>
  <si>
    <t>..???.. 1*2</t>
  </si>
  <si>
    <t>..???.. 2*2</t>
  </si>
  <si>
    <t>..???.. 3*1</t>
  </si>
  <si>
    <t>..???.. 4*1</t>
  </si>
  <si>
    <t>..???.. 5*2</t>
  </si>
  <si>
    <t>..???.. 5 πολίτες</t>
  </si>
  <si>
    <t>..???.. 3 πολίτες</t>
  </si>
  <si>
    <t>..???.. 15*1</t>
  </si>
  <si>
    <t>..???.. 12*2 πολίτες</t>
  </si>
  <si>
    <t xml:space="preserve">τα κατωτέρω στοιχεία  … είναι είναι από 01-01-2014 έως  31/01/2014    … ……………. βάσει της    συμβόλαιο ΑΝΑ συμβόλαιο καταγραφής …… ………………….. 6ος του 2020 …. </t>
  </si>
  <si>
    <r>
      <t xml:space="preserve">τα κατωτέρω στοιχεία   ….   είναι </t>
    </r>
    <r>
      <rPr>
        <b/>
        <sz val="16"/>
        <color rgb="FFFF0000"/>
        <rFont val="Arial"/>
        <family val="2"/>
        <charset val="161"/>
      </rPr>
      <t>από 01-01-2014 έως  31/01/2014</t>
    </r>
    <r>
      <rPr>
        <b/>
        <sz val="16"/>
        <rFont val="Arial"/>
        <family val="2"/>
        <charset val="161"/>
      </rPr>
      <t xml:space="preserve">    … ……………. βάσει της    συμβόλαιο ΑΝΑ συμβόλαιο καταγραφής …… ………………….. 6ος του 2020 …. </t>
    </r>
  </si>
  <si>
    <r>
      <t xml:space="preserve">τα κατωτέρω στοιχεία    …. είναι </t>
    </r>
    <r>
      <rPr>
        <b/>
        <sz val="16"/>
        <color rgb="FFFF0000"/>
        <rFont val="Arial"/>
        <family val="2"/>
        <charset val="161"/>
      </rPr>
      <t xml:space="preserve">από 01-01-2019 έως 31-03-2019 </t>
    </r>
    <r>
      <rPr>
        <b/>
        <sz val="16"/>
        <rFont val="Arial"/>
        <family val="2"/>
        <charset val="161"/>
      </rPr>
      <t xml:space="preserve">  … ……………. βάσει της    συμβόλαιο ΑΝΑ συμβόλαιο καταγραφής  …… ………………….. 6ος του 2020 …. </t>
    </r>
  </si>
  <si>
    <t xml:space="preserve">1 εξ αυτών ο sef ( …???.. ) = ΑΡΑ = </t>
  </si>
  <si>
    <t>**2** = έστειλα eMail ΑΛΛΑήταν λάθος μου . Το έστειλα στον ανηψιό του πωλητή { ΔΕΝ μιλιούνται } . Πρέπει να βρώ την ..??.. . … ΙΣΩΣ να έχω λάθος , ΚΑΙ δίκιο η ΑΓΑΠΕ &amp; ο έλεγχος του ΤΑΝ , και να μην έπρεπε να ζητηθεί το κ-15 { = νομικό κόλυμα λόγω ΜΗ λήψης του δανείου αγοράς } .   ΑΛΛΑ ο έλεγχος ζητάει κ-18 = 65,88 ΔΗΛΑΔΗ ως μη πάγια πράξη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</si>
</sst>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2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6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0"/>
      <color rgb="FF00B050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theme="1"/>
      <name val="Arial"/>
      <family val="2"/>
      <charset val="161"/>
    </font>
    <font>
      <b/>
      <sz val="14"/>
      <name val="Arial"/>
      <family val="2"/>
      <charset val="161"/>
    </font>
    <font>
      <b/>
      <sz val="16"/>
      <name val="Arial"/>
      <family val="2"/>
      <charset val="161"/>
    </font>
    <font>
      <b/>
      <sz val="16"/>
      <color rgb="FFFF0000"/>
      <name val="Arial"/>
      <family val="2"/>
      <charset val="161"/>
    </font>
    <font>
      <sz val="8"/>
      <color rgb="FFFF0000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305">
    <xf numFmtId="0" fontId="0" fillId="0" borderId="0" xfId="0"/>
    <xf numFmtId="43" fontId="3" fillId="0" borderId="1" xfId="1" applyFont="1" applyBorder="1"/>
    <xf numFmtId="0" fontId="6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6" borderId="8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9" fillId="0" borderId="0" xfId="0" applyFont="1"/>
    <xf numFmtId="164" fontId="10" fillId="0" borderId="6" xfId="1" applyNumberFormat="1" applyFont="1" applyFill="1" applyBorder="1" applyAlignment="1">
      <alignment horizontal="center" vertical="center"/>
    </xf>
    <xf numFmtId="164" fontId="10" fillId="0" borderId="7" xfId="1" applyNumberFormat="1" applyFont="1" applyFill="1" applyBorder="1" applyAlignment="1">
      <alignment horizontal="center" vertical="center"/>
    </xf>
    <xf numFmtId="14" fontId="10" fillId="0" borderId="7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wrapText="1"/>
    </xf>
    <xf numFmtId="43" fontId="10" fillId="0" borderId="1" xfId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wrapText="1"/>
    </xf>
    <xf numFmtId="43" fontId="11" fillId="0" borderId="1" xfId="1" applyFont="1" applyFill="1" applyBorder="1" applyAlignment="1">
      <alignment horizontal="center"/>
    </xf>
    <xf numFmtId="43" fontId="11" fillId="0" borderId="1" xfId="1" applyFont="1" applyFill="1" applyBorder="1"/>
    <xf numFmtId="43" fontId="11" fillId="0" borderId="9" xfId="1" applyFont="1" applyFill="1" applyBorder="1" applyAlignment="1">
      <alignment horizontal="center"/>
    </xf>
    <xf numFmtId="0" fontId="11" fillId="0" borderId="0" xfId="0" applyFont="1" applyFill="1"/>
    <xf numFmtId="164" fontId="10" fillId="0" borderId="10" xfId="1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43" fontId="10" fillId="0" borderId="9" xfId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left" wrapText="1"/>
    </xf>
    <xf numFmtId="43" fontId="11" fillId="0" borderId="9" xfId="1" applyFont="1" applyFill="1" applyBorder="1"/>
    <xf numFmtId="43" fontId="6" fillId="0" borderId="1" xfId="1" applyFont="1" applyBorder="1"/>
    <xf numFmtId="0" fontId="11" fillId="0" borderId="0" xfId="0" applyFont="1"/>
    <xf numFmtId="164" fontId="11" fillId="0" borderId="0" xfId="1" applyNumberFormat="1" applyFont="1"/>
    <xf numFmtId="43" fontId="11" fillId="0" borderId="0" xfId="1" applyFont="1"/>
    <xf numFmtId="43" fontId="11" fillId="0" borderId="0" xfId="0" applyNumberFormat="1" applyFont="1"/>
    <xf numFmtId="43" fontId="3" fillId="0" borderId="1" xfId="1" applyFont="1" applyFill="1" applyBorder="1"/>
    <xf numFmtId="43" fontId="10" fillId="0" borderId="8" xfId="1" applyFont="1" applyFill="1" applyBorder="1" applyAlignment="1">
      <alignment horizontal="right" vertical="center"/>
    </xf>
    <xf numFmtId="43" fontId="11" fillId="0" borderId="8" xfId="1" applyFont="1" applyFill="1" applyBorder="1" applyAlignment="1">
      <alignment horizontal="center"/>
    </xf>
    <xf numFmtId="43" fontId="11" fillId="0" borderId="8" xfId="1" applyFont="1" applyFill="1" applyBorder="1"/>
    <xf numFmtId="0" fontId="11" fillId="0" borderId="8" xfId="0" applyFont="1" applyFill="1" applyBorder="1" applyAlignment="1">
      <alignment horizontal="left" wrapText="1"/>
    </xf>
    <xf numFmtId="0" fontId="6" fillId="7" borderId="8" xfId="0" applyFont="1" applyFill="1" applyBorder="1" applyAlignment="1">
      <alignment horizontal="center" wrapText="1"/>
    </xf>
    <xf numFmtId="43" fontId="11" fillId="5" borderId="1" xfId="1" applyFont="1" applyFill="1" applyBorder="1" applyAlignment="1">
      <alignment horizontal="center"/>
    </xf>
    <xf numFmtId="43" fontId="11" fillId="5" borderId="9" xfId="1" applyFont="1" applyFill="1" applyBorder="1" applyAlignment="1">
      <alignment horizontal="center"/>
    </xf>
    <xf numFmtId="43" fontId="11" fillId="5" borderId="1" xfId="1" applyFont="1" applyFill="1" applyBorder="1"/>
    <xf numFmtId="164" fontId="11" fillId="0" borderId="0" xfId="0" applyNumberFormat="1" applyFont="1"/>
    <xf numFmtId="43" fontId="11" fillId="5" borderId="8" xfId="1" applyFont="1" applyFill="1" applyBorder="1" applyAlignment="1">
      <alignment horizontal="center"/>
    </xf>
    <xf numFmtId="43" fontId="11" fillId="5" borderId="14" xfId="1" applyFont="1" applyFill="1" applyBorder="1" applyAlignment="1">
      <alignment horizontal="center"/>
    </xf>
    <xf numFmtId="0" fontId="11" fillId="0" borderId="0" xfId="0" applyFont="1" applyFill="1" applyAlignment="1"/>
    <xf numFmtId="43" fontId="11" fillId="5" borderId="8" xfId="1" applyFont="1" applyFill="1" applyBorder="1"/>
    <xf numFmtId="14" fontId="10" fillId="0" borderId="17" xfId="0" applyNumberFormat="1" applyFont="1" applyFill="1" applyBorder="1" applyAlignment="1">
      <alignment horizontal="center" vertical="center"/>
    </xf>
    <xf numFmtId="43" fontId="11" fillId="0" borderId="12" xfId="1" applyFont="1" applyFill="1" applyBorder="1"/>
    <xf numFmtId="43" fontId="11" fillId="0" borderId="13" xfId="1" applyFont="1" applyFill="1" applyBorder="1" applyAlignment="1">
      <alignment horizontal="center"/>
    </xf>
    <xf numFmtId="43" fontId="10" fillId="0" borderId="13" xfId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wrapText="1"/>
    </xf>
    <xf numFmtId="43" fontId="11" fillId="0" borderId="13" xfId="1" applyFont="1" applyFill="1" applyBorder="1"/>
    <xf numFmtId="0" fontId="11" fillId="0" borderId="1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left" wrapText="1"/>
    </xf>
    <xf numFmtId="43" fontId="11" fillId="0" borderId="20" xfId="1" applyFont="1" applyFill="1" applyBorder="1" applyAlignment="1">
      <alignment horizontal="center"/>
    </xf>
    <xf numFmtId="43" fontId="11" fillId="0" borderId="20" xfId="1" applyFont="1" applyFill="1" applyBorder="1"/>
    <xf numFmtId="43" fontId="11" fillId="5" borderId="20" xfId="1" applyFont="1" applyFill="1" applyBorder="1" applyAlignment="1">
      <alignment horizontal="center"/>
    </xf>
    <xf numFmtId="43" fontId="11" fillId="5" borderId="20" xfId="1" applyFont="1" applyFill="1" applyBorder="1"/>
    <xf numFmtId="43" fontId="11" fillId="3" borderId="1" xfId="1" applyFont="1" applyFill="1" applyBorder="1" applyAlignment="1">
      <alignment horizontal="center"/>
    </xf>
    <xf numFmtId="43" fontId="10" fillId="0" borderId="12" xfId="1" applyFont="1" applyFill="1" applyBorder="1" applyAlignment="1">
      <alignment horizontal="right" vertical="center"/>
    </xf>
    <xf numFmtId="43" fontId="11" fillId="0" borderId="3" xfId="1" applyFont="1" applyFill="1" applyBorder="1"/>
    <xf numFmtId="43" fontId="11" fillId="0" borderId="5" xfId="1" applyFont="1" applyFill="1" applyBorder="1"/>
    <xf numFmtId="0" fontId="11" fillId="0" borderId="27" xfId="0" applyFont="1" applyFill="1" applyBorder="1"/>
    <xf numFmtId="0" fontId="11" fillId="0" borderId="0" xfId="0" applyFont="1" applyFill="1" applyBorder="1"/>
    <xf numFmtId="0" fontId="11" fillId="0" borderId="9" xfId="0" applyFont="1" applyFill="1" applyBorder="1" applyAlignment="1">
      <alignment horizontal="center" wrapText="1"/>
    </xf>
    <xf numFmtId="43" fontId="11" fillId="3" borderId="9" xfId="1" applyFont="1" applyFill="1" applyBorder="1" applyAlignment="1">
      <alignment horizontal="center"/>
    </xf>
    <xf numFmtId="43" fontId="11" fillId="3" borderId="8" xfId="1" applyFont="1" applyFill="1" applyBorder="1" applyAlignment="1">
      <alignment horizontal="center"/>
    </xf>
    <xf numFmtId="164" fontId="10" fillId="0" borderId="17" xfId="1" applyNumberFormat="1" applyFont="1" applyFill="1" applyBorder="1" applyAlignment="1">
      <alignment horizontal="center" vertical="center"/>
    </xf>
    <xf numFmtId="43" fontId="3" fillId="5" borderId="1" xfId="1" applyFont="1" applyFill="1" applyBorder="1"/>
    <xf numFmtId="0" fontId="11" fillId="0" borderId="0" xfId="0" applyFont="1" applyFill="1" applyAlignment="1">
      <alignment wrapText="1"/>
    </xf>
    <xf numFmtId="0" fontId="11" fillId="0" borderId="12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43" fontId="11" fillId="0" borderId="12" xfId="1" applyFont="1" applyFill="1" applyBorder="1" applyAlignment="1">
      <alignment horizontal="center"/>
    </xf>
    <xf numFmtId="43" fontId="11" fillId="0" borderId="14" xfId="1" applyFont="1" applyFill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164" fontId="11" fillId="3" borderId="1" xfId="1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164" fontId="10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64" fontId="10" fillId="0" borderId="1" xfId="1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wrapText="1"/>
    </xf>
    <xf numFmtId="43" fontId="11" fillId="3" borderId="34" xfId="1" applyFont="1" applyFill="1" applyBorder="1" applyAlignment="1">
      <alignment horizontal="center"/>
    </xf>
    <xf numFmtId="43" fontId="11" fillId="0" borderId="34" xfId="1" applyFont="1" applyFill="1" applyBorder="1"/>
    <xf numFmtId="164" fontId="11" fillId="3" borderId="8" xfId="1" applyNumberFormat="1" applyFont="1" applyFill="1" applyBorder="1" applyAlignment="1">
      <alignment horizontal="center"/>
    </xf>
    <xf numFmtId="43" fontId="11" fillId="3" borderId="33" xfId="1" applyFont="1" applyFill="1" applyBorder="1" applyAlignment="1">
      <alignment horizontal="center"/>
    </xf>
    <xf numFmtId="14" fontId="10" fillId="0" borderId="8" xfId="0" applyNumberFormat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wrapText="1"/>
    </xf>
    <xf numFmtId="43" fontId="11" fillId="5" borderId="1" xfId="1" applyFont="1" applyFill="1" applyBorder="1" applyAlignment="1">
      <alignment textRotation="31" wrapText="1"/>
    </xf>
    <xf numFmtId="164" fontId="10" fillId="0" borderId="9" xfId="1" applyNumberFormat="1" applyFont="1" applyFill="1" applyBorder="1" applyAlignment="1">
      <alignment horizontal="center" vertical="center"/>
    </xf>
    <xf numFmtId="164" fontId="10" fillId="0" borderId="12" xfId="1" applyNumberFormat="1" applyFont="1" applyFill="1" applyBorder="1" applyAlignment="1">
      <alignment horizontal="center" vertical="center"/>
    </xf>
    <xf numFmtId="43" fontId="10" fillId="5" borderId="20" xfId="1" applyFont="1" applyFill="1" applyBorder="1" applyAlignment="1">
      <alignment horizontal="right" vertical="center"/>
    </xf>
    <xf numFmtId="43" fontId="10" fillId="0" borderId="20" xfId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wrapText="1"/>
    </xf>
    <xf numFmtId="14" fontId="10" fillId="0" borderId="13" xfId="0" applyNumberFormat="1" applyFont="1" applyFill="1" applyBorder="1" applyAlignment="1">
      <alignment horizontal="center" vertical="center"/>
    </xf>
    <xf numFmtId="43" fontId="11" fillId="0" borderId="19" xfId="1" applyFont="1" applyFill="1" applyBorder="1" applyAlignment="1">
      <alignment horizontal="center"/>
    </xf>
    <xf numFmtId="43" fontId="11" fillId="0" borderId="19" xfId="1" applyFont="1" applyFill="1" applyBorder="1"/>
    <xf numFmtId="43" fontId="11" fillId="5" borderId="19" xfId="1" applyFont="1" applyFill="1" applyBorder="1" applyAlignment="1">
      <alignment horizontal="center"/>
    </xf>
    <xf numFmtId="43" fontId="11" fillId="5" borderId="19" xfId="1" applyFont="1" applyFill="1" applyBorder="1"/>
    <xf numFmtId="43" fontId="11" fillId="0" borderId="35" xfId="1" applyFont="1" applyFill="1" applyBorder="1"/>
    <xf numFmtId="43" fontId="11" fillId="0" borderId="14" xfId="1" applyFont="1" applyFill="1" applyBorder="1"/>
    <xf numFmtId="43" fontId="11" fillId="5" borderId="14" xfId="1" applyFont="1" applyFill="1" applyBorder="1"/>
    <xf numFmtId="43" fontId="11" fillId="0" borderId="36" xfId="1" applyFont="1" applyFill="1" applyBorder="1"/>
    <xf numFmtId="0" fontId="11" fillId="0" borderId="19" xfId="0" applyFont="1" applyFill="1" applyBorder="1" applyAlignment="1">
      <alignment horizontal="left" wrapText="1"/>
    </xf>
    <xf numFmtId="43" fontId="10" fillId="0" borderId="19" xfId="1" applyFont="1" applyFill="1" applyBorder="1" applyAlignment="1">
      <alignment horizontal="right" vertical="center"/>
    </xf>
    <xf numFmtId="43" fontId="10" fillId="5" borderId="14" xfId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wrapText="1"/>
    </xf>
    <xf numFmtId="164" fontId="10" fillId="0" borderId="18" xfId="1" applyNumberFormat="1" applyFont="1" applyFill="1" applyBorder="1" applyAlignment="1">
      <alignment horizontal="center" vertical="center"/>
    </xf>
    <xf numFmtId="14" fontId="10" fillId="0" borderId="9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43" fontId="10" fillId="0" borderId="0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wrapText="1"/>
    </xf>
    <xf numFmtId="43" fontId="11" fillId="0" borderId="0" xfId="1" applyFont="1" applyFill="1" applyBorder="1" applyAlignment="1">
      <alignment horizontal="center"/>
    </xf>
    <xf numFmtId="43" fontId="11" fillId="0" borderId="0" xfId="1" applyFont="1" applyFill="1" applyBorder="1"/>
    <xf numFmtId="43" fontId="11" fillId="0" borderId="38" xfId="1" applyFont="1" applyFill="1" applyBorder="1"/>
    <xf numFmtId="43" fontId="11" fillId="0" borderId="33" xfId="1" applyFont="1" applyFill="1" applyBorder="1"/>
    <xf numFmtId="43" fontId="11" fillId="3" borderId="20" xfId="1" applyFont="1" applyFill="1" applyBorder="1" applyAlignment="1">
      <alignment horizontal="center"/>
    </xf>
    <xf numFmtId="43" fontId="11" fillId="0" borderId="15" xfId="1" applyFont="1" applyFill="1" applyBorder="1"/>
    <xf numFmtId="43" fontId="11" fillId="5" borderId="29" xfId="1" applyFont="1" applyFill="1" applyBorder="1"/>
    <xf numFmtId="164" fontId="10" fillId="5" borderId="20" xfId="1" applyNumberFormat="1" applyFont="1" applyFill="1" applyBorder="1" applyAlignment="1">
      <alignment horizontal="center" vertical="center"/>
    </xf>
    <xf numFmtId="14" fontId="10" fillId="5" borderId="20" xfId="0" applyNumberFormat="1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left" wrapText="1"/>
    </xf>
    <xf numFmtId="43" fontId="11" fillId="0" borderId="16" xfId="1" applyFont="1" applyFill="1" applyBorder="1" applyAlignment="1">
      <alignment horizontal="center"/>
    </xf>
    <xf numFmtId="43" fontId="12" fillId="6" borderId="41" xfId="1" applyFont="1" applyFill="1" applyBorder="1"/>
    <xf numFmtId="164" fontId="10" fillId="8" borderId="25" xfId="1" applyNumberFormat="1" applyFont="1" applyFill="1" applyBorder="1" applyAlignment="1">
      <alignment horizontal="center" vertical="center"/>
    </xf>
    <xf numFmtId="14" fontId="10" fillId="0" borderId="26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wrapText="1"/>
    </xf>
    <xf numFmtId="43" fontId="10" fillId="0" borderId="26" xfId="1" applyFont="1" applyFill="1" applyBorder="1" applyAlignment="1">
      <alignment horizontal="right" vertical="center"/>
    </xf>
    <xf numFmtId="0" fontId="11" fillId="8" borderId="26" xfId="0" applyFont="1" applyFill="1" applyBorder="1" applyAlignment="1">
      <alignment horizontal="center" wrapText="1"/>
    </xf>
    <xf numFmtId="43" fontId="11" fillId="0" borderId="26" xfId="1" applyFont="1" applyFill="1" applyBorder="1" applyAlignment="1">
      <alignment horizontal="center"/>
    </xf>
    <xf numFmtId="43" fontId="11" fillId="0" borderId="26" xfId="1" applyFont="1" applyFill="1" applyBorder="1"/>
    <xf numFmtId="43" fontId="11" fillId="5" borderId="26" xfId="1" applyFont="1" applyFill="1" applyBorder="1" applyAlignment="1">
      <alignment horizontal="center"/>
    </xf>
    <xf numFmtId="43" fontId="11" fillId="0" borderId="28" xfId="1" applyFont="1" applyFill="1" applyBorder="1"/>
    <xf numFmtId="43" fontId="11" fillId="3" borderId="21" xfId="1" applyFont="1" applyFill="1" applyBorder="1" applyAlignment="1">
      <alignment horizontal="center"/>
    </xf>
    <xf numFmtId="43" fontId="11" fillId="0" borderId="20" xfId="1" applyFont="1" applyFill="1" applyBorder="1" applyAlignment="1"/>
    <xf numFmtId="164" fontId="11" fillId="5" borderId="20" xfId="1" applyNumberFormat="1" applyFont="1" applyFill="1" applyBorder="1"/>
    <xf numFmtId="43" fontId="11" fillId="5" borderId="38" xfId="1" applyFont="1" applyFill="1" applyBorder="1"/>
    <xf numFmtId="43" fontId="11" fillId="3" borderId="14" xfId="1" applyFont="1" applyFill="1" applyBorder="1" applyAlignment="1">
      <alignment horizontal="center"/>
    </xf>
    <xf numFmtId="43" fontId="10" fillId="0" borderId="1" xfId="1" applyFont="1" applyFill="1" applyBorder="1" applyAlignment="1">
      <alignment horizontal="left" vertical="center"/>
    </xf>
    <xf numFmtId="14" fontId="10" fillId="0" borderId="20" xfId="0" applyNumberFormat="1" applyFont="1" applyFill="1" applyBorder="1" applyAlignment="1">
      <alignment horizontal="center" vertical="center"/>
    </xf>
    <xf numFmtId="43" fontId="11" fillId="5" borderId="9" xfId="1" applyFont="1" applyFill="1" applyBorder="1"/>
    <xf numFmtId="43" fontId="11" fillId="5" borderId="12" xfId="1" applyFont="1" applyFill="1" applyBorder="1"/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0" xfId="0" applyFont="1" applyAlignment="1"/>
    <xf numFmtId="43" fontId="3" fillId="3" borderId="1" xfId="1" applyFont="1" applyFill="1" applyBorder="1"/>
    <xf numFmtId="43" fontId="11" fillId="5" borderId="26" xfId="1" applyFont="1" applyFill="1" applyBorder="1"/>
    <xf numFmtId="0" fontId="3" fillId="0" borderId="8" xfId="0" applyFont="1" applyFill="1" applyBorder="1" applyAlignment="1">
      <alignment horizontal="left" wrapText="1"/>
    </xf>
    <xf numFmtId="43" fontId="10" fillId="0" borderId="20" xfId="1" applyFont="1" applyFill="1" applyBorder="1" applyAlignment="1">
      <alignment horizontal="center"/>
    </xf>
    <xf numFmtId="43" fontId="12" fillId="5" borderId="20" xfId="1" applyFont="1" applyFill="1" applyBorder="1" applyAlignment="1">
      <alignment horizontal="center"/>
    </xf>
    <xf numFmtId="43" fontId="10" fillId="0" borderId="8" xfId="1" applyFont="1" applyFill="1" applyBorder="1" applyAlignment="1">
      <alignment horizontal="center"/>
    </xf>
    <xf numFmtId="43" fontId="12" fillId="5" borderId="8" xfId="1" applyFont="1" applyFill="1" applyBorder="1" applyAlignment="1">
      <alignment horizontal="center"/>
    </xf>
    <xf numFmtId="0" fontId="3" fillId="0" borderId="27" xfId="0" applyFont="1" applyFill="1" applyBorder="1"/>
    <xf numFmtId="43" fontId="12" fillId="6" borderId="1" xfId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/>
    <xf numFmtId="0" fontId="3" fillId="0" borderId="0" xfId="0" applyFont="1" applyFill="1" applyBorder="1"/>
    <xf numFmtId="0" fontId="21" fillId="0" borderId="0" xfId="0" applyFont="1" applyFill="1"/>
    <xf numFmtId="0" fontId="3" fillId="0" borderId="9" xfId="0" applyFont="1" applyFill="1" applyBorder="1" applyAlignment="1">
      <alignment horizontal="left" wrapText="1"/>
    </xf>
    <xf numFmtId="43" fontId="11" fillId="5" borderId="12" xfId="1" applyFont="1" applyFill="1" applyBorder="1" applyAlignment="1">
      <alignment horizontal="center"/>
    </xf>
    <xf numFmtId="43" fontId="15" fillId="3" borderId="1" xfId="1" applyFont="1" applyFill="1" applyBorder="1" applyAlignment="1">
      <alignment horizontal="center"/>
    </xf>
    <xf numFmtId="43" fontId="12" fillId="6" borderId="1" xfId="1" applyFont="1" applyFill="1" applyBorder="1"/>
    <xf numFmtId="43" fontId="20" fillId="6" borderId="1" xfId="1" applyFont="1" applyFill="1" applyBorder="1"/>
    <xf numFmtId="43" fontId="12" fillId="6" borderId="2" xfId="1" applyFont="1" applyFill="1" applyBorder="1"/>
    <xf numFmtId="43" fontId="3" fillId="0" borderId="0" xfId="1" applyFont="1" applyFill="1"/>
    <xf numFmtId="43" fontId="12" fillId="0" borderId="41" xfId="1" applyFont="1" applyFill="1" applyBorder="1"/>
    <xf numFmtId="43" fontId="12" fillId="6" borderId="3" xfId="1" applyFont="1" applyFill="1" applyBorder="1"/>
    <xf numFmtId="43" fontId="12" fillId="6" borderId="12" xfId="1" applyFont="1" applyFill="1" applyBorder="1"/>
    <xf numFmtId="164" fontId="10" fillId="7" borderId="1" xfId="1" applyNumberFormat="1" applyFont="1" applyFill="1" applyBorder="1" applyAlignment="1">
      <alignment horizontal="center" vertical="center"/>
    </xf>
    <xf numFmtId="43" fontId="11" fillId="3" borderId="1" xfId="1" applyFont="1" applyFill="1" applyBorder="1"/>
    <xf numFmtId="43" fontId="11" fillId="0" borderId="29" xfId="1" applyFont="1" applyFill="1" applyBorder="1"/>
    <xf numFmtId="14" fontId="10" fillId="0" borderId="19" xfId="0" applyNumberFormat="1" applyFont="1" applyFill="1" applyBorder="1" applyAlignment="1">
      <alignment horizontal="center" vertical="center"/>
    </xf>
    <xf numFmtId="43" fontId="11" fillId="3" borderId="9" xfId="1" applyFont="1" applyFill="1" applyBorder="1"/>
    <xf numFmtId="43" fontId="11" fillId="5" borderId="52" xfId="1" applyFont="1" applyFill="1" applyBorder="1"/>
    <xf numFmtId="164" fontId="10" fillId="8" borderId="1" xfId="1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wrapText="1"/>
    </xf>
    <xf numFmtId="43" fontId="12" fillId="5" borderId="19" xfId="1" applyFont="1" applyFill="1" applyBorder="1" applyAlignment="1">
      <alignment horizontal="center"/>
    </xf>
    <xf numFmtId="43" fontId="12" fillId="5" borderId="13" xfId="1" applyFont="1" applyFill="1" applyBorder="1" applyAlignment="1">
      <alignment horizontal="center"/>
    </xf>
    <xf numFmtId="43" fontId="12" fillId="5" borderId="14" xfId="1" applyFont="1" applyFill="1" applyBorder="1" applyAlignment="1">
      <alignment horizontal="center"/>
    </xf>
    <xf numFmtId="43" fontId="12" fillId="6" borderId="30" xfId="1" applyFont="1" applyFill="1" applyBorder="1" applyAlignment="1">
      <alignment horizontal="right" textRotation="8"/>
    </xf>
    <xf numFmtId="43" fontId="12" fillId="6" borderId="31" xfId="1" applyFont="1" applyFill="1" applyBorder="1" applyAlignment="1">
      <alignment horizontal="right" textRotation="8"/>
    </xf>
    <xf numFmtId="43" fontId="12" fillId="6" borderId="32" xfId="1" applyFont="1" applyFill="1" applyBorder="1" applyAlignment="1">
      <alignment horizontal="right" textRotation="8"/>
    </xf>
    <xf numFmtId="43" fontId="12" fillId="6" borderId="30" xfId="1" applyFont="1" applyFill="1" applyBorder="1" applyAlignment="1">
      <alignment horizontal="center" textRotation="14"/>
    </xf>
    <xf numFmtId="43" fontId="12" fillId="6" borderId="42" xfId="1" applyFont="1" applyFill="1" applyBorder="1" applyAlignment="1">
      <alignment horizontal="center" textRotation="14"/>
    </xf>
    <xf numFmtId="164" fontId="10" fillId="8" borderId="37" xfId="1" applyNumberFormat="1" applyFont="1" applyFill="1" applyBorder="1" applyAlignment="1">
      <alignment horizontal="center" vertical="center" textRotation="13"/>
    </xf>
    <xf numFmtId="164" fontId="10" fillId="8" borderId="40" xfId="1" applyNumberFormat="1" applyFont="1" applyFill="1" applyBorder="1" applyAlignment="1">
      <alignment horizontal="center" vertical="center" textRotation="13"/>
    </xf>
    <xf numFmtId="0" fontId="11" fillId="0" borderId="19" xfId="0" applyFont="1" applyFill="1" applyBorder="1" applyAlignment="1">
      <alignment horizontal="center" textRotation="18" wrapText="1"/>
    </xf>
    <xf numFmtId="0" fontId="11" fillId="0" borderId="14" xfId="0" applyFont="1" applyFill="1" applyBorder="1" applyAlignment="1">
      <alignment horizontal="center" textRotation="18" wrapText="1"/>
    </xf>
    <xf numFmtId="43" fontId="12" fillId="5" borderId="19" xfId="1" applyFont="1" applyFill="1" applyBorder="1" applyAlignment="1">
      <alignment horizontal="center" textRotation="10"/>
    </xf>
    <xf numFmtId="43" fontId="12" fillId="5" borderId="13" xfId="1" applyFont="1" applyFill="1" applyBorder="1" applyAlignment="1">
      <alignment horizontal="center" textRotation="10"/>
    </xf>
    <xf numFmtId="43" fontId="12" fillId="5" borderId="14" xfId="1" applyFont="1" applyFill="1" applyBorder="1" applyAlignment="1">
      <alignment horizontal="center" textRotation="10"/>
    </xf>
    <xf numFmtId="164" fontId="10" fillId="8" borderId="37" xfId="1" applyNumberFormat="1" applyFont="1" applyFill="1" applyBorder="1" applyAlignment="1">
      <alignment horizontal="center" vertical="center"/>
    </xf>
    <xf numFmtId="164" fontId="10" fillId="8" borderId="39" xfId="1" applyNumberFormat="1" applyFont="1" applyFill="1" applyBorder="1" applyAlignment="1">
      <alignment horizontal="center" vertical="center"/>
    </xf>
    <xf numFmtId="164" fontId="10" fillId="8" borderId="40" xfId="1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textRotation="9" wrapText="1"/>
    </xf>
    <xf numFmtId="0" fontId="11" fillId="0" borderId="13" xfId="0" applyFont="1" applyFill="1" applyBorder="1" applyAlignment="1">
      <alignment horizontal="center" textRotation="9" wrapText="1"/>
    </xf>
    <xf numFmtId="0" fontId="11" fillId="0" borderId="14" xfId="0" applyFont="1" applyFill="1" applyBorder="1" applyAlignment="1">
      <alignment horizontal="center" textRotation="9" wrapText="1"/>
    </xf>
    <xf numFmtId="0" fontId="11" fillId="8" borderId="19" xfId="0" applyFont="1" applyFill="1" applyBorder="1" applyAlignment="1">
      <alignment horizontal="center" wrapText="1"/>
    </xf>
    <xf numFmtId="0" fontId="11" fillId="8" borderId="13" xfId="0" applyFont="1" applyFill="1" applyBorder="1" applyAlignment="1">
      <alignment horizontal="center" wrapText="1"/>
    </xf>
    <xf numFmtId="0" fontId="11" fillId="8" borderId="14" xfId="0" applyFont="1" applyFill="1" applyBorder="1" applyAlignment="1">
      <alignment horizontal="center" wrapText="1"/>
    </xf>
    <xf numFmtId="0" fontId="11" fillId="8" borderId="19" xfId="0" applyFont="1" applyFill="1" applyBorder="1" applyAlignment="1">
      <alignment horizontal="center" textRotation="10" wrapText="1"/>
    </xf>
    <xf numFmtId="0" fontId="11" fillId="8" borderId="14" xfId="0" applyFont="1" applyFill="1" applyBorder="1" applyAlignment="1">
      <alignment horizontal="center" textRotation="10" wrapText="1"/>
    </xf>
    <xf numFmtId="164" fontId="10" fillId="8" borderId="45" xfId="1" applyNumberFormat="1" applyFont="1" applyFill="1" applyBorder="1" applyAlignment="1">
      <alignment horizontal="center" vertical="center" textRotation="13"/>
    </xf>
    <xf numFmtId="164" fontId="10" fillId="8" borderId="46" xfId="1" applyNumberFormat="1" applyFont="1" applyFill="1" applyBorder="1" applyAlignment="1">
      <alignment horizontal="center" vertical="center" textRotation="13"/>
    </xf>
    <xf numFmtId="43" fontId="6" fillId="4" borderId="21" xfId="1" applyFont="1" applyFill="1" applyBorder="1" applyAlignment="1">
      <alignment horizontal="center"/>
    </xf>
    <xf numFmtId="43" fontId="6" fillId="4" borderId="49" xfId="1" applyFont="1" applyFill="1" applyBorder="1" applyAlignment="1">
      <alignment horizontal="center"/>
    </xf>
    <xf numFmtId="43" fontId="6" fillId="4" borderId="50" xfId="1" applyFont="1" applyFill="1" applyBorder="1" applyAlignment="1">
      <alignment horizontal="center"/>
    </xf>
    <xf numFmtId="0" fontId="11" fillId="6" borderId="0" xfId="0" applyFont="1" applyFill="1" applyAlignment="1">
      <alignment horizontal="center" wrapText="1"/>
    </xf>
    <xf numFmtId="0" fontId="11" fillId="6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/>
    </xf>
    <xf numFmtId="0" fontId="19" fillId="8" borderId="22" xfId="0" applyFont="1" applyFill="1" applyBorder="1" applyAlignment="1">
      <alignment horizontal="left"/>
    </xf>
    <xf numFmtId="0" fontId="19" fillId="8" borderId="23" xfId="0" applyFont="1" applyFill="1" applyBorder="1" applyAlignment="1">
      <alignment horizontal="left"/>
    </xf>
    <xf numFmtId="0" fontId="19" fillId="8" borderId="24" xfId="0" applyFont="1" applyFill="1" applyBorder="1" applyAlignment="1">
      <alignment horizontal="left"/>
    </xf>
    <xf numFmtId="43" fontId="12" fillId="6" borderId="51" xfId="1" applyFont="1" applyFill="1" applyBorder="1" applyAlignment="1">
      <alignment horizontal="right" textRotation="8"/>
    </xf>
    <xf numFmtId="164" fontId="10" fillId="8" borderId="37" xfId="1" applyNumberFormat="1" applyFont="1" applyFill="1" applyBorder="1" applyAlignment="1">
      <alignment horizontal="center" vertical="center" textRotation="15"/>
    </xf>
    <xf numFmtId="164" fontId="10" fillId="8" borderId="39" xfId="1" applyNumberFormat="1" applyFont="1" applyFill="1" applyBorder="1" applyAlignment="1">
      <alignment horizontal="center" vertical="center" textRotation="15"/>
    </xf>
    <xf numFmtId="164" fontId="10" fillId="8" borderId="40" xfId="1" applyNumberFormat="1" applyFont="1" applyFill="1" applyBorder="1" applyAlignment="1">
      <alignment horizontal="center" vertical="center" textRotation="15"/>
    </xf>
    <xf numFmtId="0" fontId="11" fillId="0" borderId="19" xfId="0" applyFont="1" applyFill="1" applyBorder="1" applyAlignment="1">
      <alignment horizontal="center" textRotation="22" wrapText="1"/>
    </xf>
    <xf numFmtId="0" fontId="11" fillId="0" borderId="13" xfId="0" applyFont="1" applyFill="1" applyBorder="1" applyAlignment="1">
      <alignment horizontal="center" textRotation="22" wrapText="1"/>
    </xf>
    <xf numFmtId="0" fontId="11" fillId="0" borderId="14" xfId="0" applyFont="1" applyFill="1" applyBorder="1" applyAlignment="1">
      <alignment horizontal="center" textRotation="22" wrapText="1"/>
    </xf>
    <xf numFmtId="0" fontId="11" fillId="8" borderId="19" xfId="0" applyFont="1" applyFill="1" applyBorder="1" applyAlignment="1">
      <alignment horizontal="center" textRotation="22" wrapText="1"/>
    </xf>
    <xf numFmtId="0" fontId="11" fillId="8" borderId="13" xfId="0" applyFont="1" applyFill="1" applyBorder="1" applyAlignment="1">
      <alignment horizontal="center" textRotation="22" wrapText="1"/>
    </xf>
    <xf numFmtId="0" fontId="11" fillId="8" borderId="14" xfId="0" applyFont="1" applyFill="1" applyBorder="1" applyAlignment="1">
      <alignment horizontal="center" textRotation="22" wrapText="1"/>
    </xf>
    <xf numFmtId="0" fontId="4" fillId="3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9" borderId="22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9" borderId="47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center" textRotation="18" wrapText="1"/>
    </xf>
    <xf numFmtId="0" fontId="11" fillId="0" borderId="8" xfId="0" applyFont="1" applyFill="1" applyBorder="1" applyAlignment="1">
      <alignment horizontal="center" textRotation="18" wrapText="1"/>
    </xf>
    <xf numFmtId="0" fontId="11" fillId="8" borderId="19" xfId="0" applyFont="1" applyFill="1" applyBorder="1" applyAlignment="1">
      <alignment horizontal="center" textRotation="8" wrapText="1"/>
    </xf>
    <xf numFmtId="0" fontId="11" fillId="8" borderId="14" xfId="0" applyFont="1" applyFill="1" applyBorder="1" applyAlignment="1">
      <alignment horizontal="center" textRotation="8" wrapText="1"/>
    </xf>
    <xf numFmtId="0" fontId="11" fillId="0" borderId="19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164" fontId="6" fillId="4" borderId="3" xfId="1" applyNumberFormat="1" applyFont="1" applyFill="1" applyBorder="1" applyAlignment="1">
      <alignment horizontal="right"/>
    </xf>
    <xf numFmtId="164" fontId="6" fillId="4" borderId="4" xfId="1" applyNumberFormat="1" applyFont="1" applyFill="1" applyBorder="1" applyAlignment="1">
      <alignment horizontal="right"/>
    </xf>
    <xf numFmtId="164" fontId="6" fillId="4" borderId="11" xfId="1" applyNumberFormat="1" applyFont="1" applyFill="1" applyBorder="1" applyAlignment="1">
      <alignment horizontal="right"/>
    </xf>
    <xf numFmtId="164" fontId="6" fillId="4" borderId="7" xfId="1" applyNumberFormat="1" applyFont="1" applyFill="1" applyBorder="1" applyAlignment="1">
      <alignment horizontal="right"/>
    </xf>
    <xf numFmtId="43" fontId="12" fillId="6" borderId="30" xfId="1" applyFont="1" applyFill="1" applyBorder="1" applyAlignment="1">
      <alignment horizontal="center" textRotation="60"/>
    </xf>
    <xf numFmtId="43" fontId="12" fillId="6" borderId="31" xfId="1" applyFont="1" applyFill="1" applyBorder="1" applyAlignment="1">
      <alignment horizontal="center" textRotation="60"/>
    </xf>
    <xf numFmtId="43" fontId="12" fillId="6" borderId="32" xfId="1" applyFont="1" applyFill="1" applyBorder="1" applyAlignment="1">
      <alignment horizontal="center" textRotation="60"/>
    </xf>
    <xf numFmtId="0" fontId="11" fillId="0" borderId="19" xfId="0" applyFont="1" applyFill="1" applyBorder="1" applyAlignment="1">
      <alignment horizontal="center" textRotation="62" wrapText="1"/>
    </xf>
    <xf numFmtId="0" fontId="11" fillId="0" borderId="13" xfId="0" applyFont="1" applyFill="1" applyBorder="1" applyAlignment="1">
      <alignment horizontal="center" textRotation="62" wrapText="1"/>
    </xf>
    <xf numFmtId="0" fontId="11" fillId="0" borderId="14" xfId="0" applyFont="1" applyFill="1" applyBorder="1" applyAlignment="1">
      <alignment horizontal="center" textRotation="62" wrapText="1"/>
    </xf>
    <xf numFmtId="0" fontId="11" fillId="8" borderId="19" xfId="0" applyFont="1" applyFill="1" applyBorder="1" applyAlignment="1">
      <alignment horizontal="center" textRotation="60" wrapText="1"/>
    </xf>
    <xf numFmtId="0" fontId="11" fillId="8" borderId="13" xfId="0" applyFont="1" applyFill="1" applyBorder="1" applyAlignment="1">
      <alignment horizontal="center" textRotation="60" wrapText="1"/>
    </xf>
    <xf numFmtId="0" fontId="11" fillId="8" borderId="14" xfId="0" applyFont="1" applyFill="1" applyBorder="1" applyAlignment="1">
      <alignment horizontal="center" textRotation="60" wrapText="1"/>
    </xf>
    <xf numFmtId="43" fontId="12" fillId="6" borderId="30" xfId="1" applyFont="1" applyFill="1" applyBorder="1" applyAlignment="1">
      <alignment horizontal="center" textRotation="74"/>
    </xf>
    <xf numFmtId="43" fontId="12" fillId="6" borderId="31" xfId="1" applyFont="1" applyFill="1" applyBorder="1" applyAlignment="1">
      <alignment horizontal="center" textRotation="74"/>
    </xf>
    <xf numFmtId="43" fontId="12" fillId="6" borderId="32" xfId="1" applyFont="1" applyFill="1" applyBorder="1" applyAlignment="1">
      <alignment horizontal="center" textRotation="74"/>
    </xf>
    <xf numFmtId="14" fontId="11" fillId="0" borderId="19" xfId="0" applyNumberFormat="1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/>
    </xf>
    <xf numFmtId="14" fontId="11" fillId="0" borderId="14" xfId="0" applyNumberFormat="1" applyFont="1" applyFill="1" applyBorder="1" applyAlignment="1">
      <alignment horizontal="center"/>
    </xf>
    <xf numFmtId="164" fontId="10" fillId="8" borderId="37" xfId="1" applyNumberFormat="1" applyFont="1" applyFill="1" applyBorder="1" applyAlignment="1">
      <alignment horizontal="center" vertical="center" textRotation="60"/>
    </xf>
    <xf numFmtId="164" fontId="10" fillId="8" borderId="39" xfId="1" applyNumberFormat="1" applyFont="1" applyFill="1" applyBorder="1" applyAlignment="1">
      <alignment horizontal="center" vertical="center" textRotation="60"/>
    </xf>
    <xf numFmtId="164" fontId="10" fillId="8" borderId="40" xfId="1" applyNumberFormat="1" applyFont="1" applyFill="1" applyBorder="1" applyAlignment="1">
      <alignment horizontal="center" vertical="center" textRotation="60"/>
    </xf>
    <xf numFmtId="0" fontId="11" fillId="0" borderId="19" xfId="0" applyFont="1" applyFill="1" applyBorder="1" applyAlignment="1">
      <alignment horizontal="center" textRotation="59" wrapText="1"/>
    </xf>
    <xf numFmtId="0" fontId="11" fillId="0" borderId="13" xfId="0" applyFont="1" applyFill="1" applyBorder="1" applyAlignment="1">
      <alignment horizontal="center" textRotation="59" wrapText="1"/>
    </xf>
    <xf numFmtId="0" fontId="11" fillId="0" borderId="14" xfId="0" applyFont="1" applyFill="1" applyBorder="1" applyAlignment="1">
      <alignment horizontal="center" textRotation="59" wrapText="1"/>
    </xf>
    <xf numFmtId="43" fontId="6" fillId="4" borderId="15" xfId="1" applyFont="1" applyFill="1" applyBorder="1" applyAlignment="1">
      <alignment horizontal="center"/>
    </xf>
    <xf numFmtId="43" fontId="6" fillId="4" borderId="16" xfId="1" applyFont="1" applyFill="1" applyBorder="1" applyAlignment="1">
      <alignment horizontal="center"/>
    </xf>
    <xf numFmtId="43" fontId="6" fillId="4" borderId="48" xfId="1" applyFont="1" applyFill="1" applyBorder="1" applyAlignment="1">
      <alignment horizontal="center"/>
    </xf>
    <xf numFmtId="43" fontId="12" fillId="5" borderId="19" xfId="1" applyFont="1" applyFill="1" applyBorder="1" applyAlignment="1">
      <alignment horizontal="center" textRotation="63"/>
    </xf>
    <xf numFmtId="43" fontId="12" fillId="5" borderId="13" xfId="1" applyFont="1" applyFill="1" applyBorder="1" applyAlignment="1">
      <alignment horizontal="center" textRotation="63"/>
    </xf>
    <xf numFmtId="43" fontId="12" fillId="5" borderId="14" xfId="1" applyFont="1" applyFill="1" applyBorder="1" applyAlignment="1">
      <alignment horizontal="center" textRotation="63"/>
    </xf>
    <xf numFmtId="43" fontId="12" fillId="6" borderId="43" xfId="1" applyFont="1" applyFill="1" applyBorder="1" applyAlignment="1">
      <alignment horizontal="center" textRotation="14"/>
    </xf>
    <xf numFmtId="43" fontId="12" fillId="6" borderId="44" xfId="1" applyFont="1" applyFill="1" applyBorder="1" applyAlignment="1">
      <alignment horizontal="center" textRotation="14"/>
    </xf>
    <xf numFmtId="43" fontId="6" fillId="4" borderId="28" xfId="1" applyFont="1" applyFill="1" applyBorder="1" applyAlignment="1">
      <alignment horizontal="center"/>
    </xf>
    <xf numFmtId="43" fontId="6" fillId="4" borderId="23" xfId="1" applyFont="1" applyFill="1" applyBorder="1" applyAlignment="1">
      <alignment horizontal="center"/>
    </xf>
    <xf numFmtId="43" fontId="6" fillId="4" borderId="24" xfId="1" applyFont="1" applyFill="1" applyBorder="1" applyAlignment="1">
      <alignment horizontal="center"/>
    </xf>
    <xf numFmtId="0" fontId="11" fillId="10" borderId="19" xfId="0" applyFont="1" applyFill="1" applyBorder="1" applyAlignment="1">
      <alignment horizontal="center" textRotation="53" wrapText="1"/>
    </xf>
    <xf numFmtId="0" fontId="11" fillId="10" borderId="13" xfId="0" applyFont="1" applyFill="1" applyBorder="1" applyAlignment="1">
      <alignment horizontal="center" textRotation="53" wrapText="1"/>
    </xf>
    <xf numFmtId="0" fontId="11" fillId="10" borderId="14" xfId="0" applyFont="1" applyFill="1" applyBorder="1" applyAlignment="1">
      <alignment horizontal="center" textRotation="53" wrapText="1"/>
    </xf>
    <xf numFmtId="0" fontId="17" fillId="10" borderId="19" xfId="0" applyFont="1" applyFill="1" applyBorder="1" applyAlignment="1">
      <alignment horizontal="center" textRotation="7" wrapText="1"/>
    </xf>
    <xf numFmtId="0" fontId="17" fillId="10" borderId="14" xfId="0" applyFont="1" applyFill="1" applyBorder="1" applyAlignment="1">
      <alignment horizontal="center" textRotation="7" wrapText="1"/>
    </xf>
    <xf numFmtId="0" fontId="11" fillId="10" borderId="26" xfId="0" applyFont="1" applyFill="1" applyBorder="1" applyAlignment="1">
      <alignment horizontal="center" wrapText="1"/>
    </xf>
    <xf numFmtId="0" fontId="11" fillId="10" borderId="19" xfId="0" applyFont="1" applyFill="1" applyBorder="1" applyAlignment="1">
      <alignment horizontal="center" textRotation="9" wrapText="1"/>
    </xf>
    <xf numFmtId="0" fontId="11" fillId="10" borderId="13" xfId="0" applyFont="1" applyFill="1" applyBorder="1" applyAlignment="1">
      <alignment horizontal="center" textRotation="9" wrapText="1"/>
    </xf>
    <xf numFmtId="0" fontId="11" fillId="10" borderId="14" xfId="0" applyFont="1" applyFill="1" applyBorder="1" applyAlignment="1">
      <alignment horizontal="center" textRotation="9" wrapText="1"/>
    </xf>
    <xf numFmtId="0" fontId="3" fillId="10" borderId="19" xfId="0" applyFont="1" applyFill="1" applyBorder="1" applyAlignment="1">
      <alignment horizontal="center" textRotation="24" wrapText="1"/>
    </xf>
    <xf numFmtId="0" fontId="3" fillId="10" borderId="13" xfId="0" applyFont="1" applyFill="1" applyBorder="1" applyAlignment="1">
      <alignment horizontal="center" textRotation="24" wrapText="1"/>
    </xf>
    <xf numFmtId="0" fontId="3" fillId="10" borderId="14" xfId="0" applyFont="1" applyFill="1" applyBorder="1" applyAlignment="1">
      <alignment horizontal="center" textRotation="24" wrapText="1"/>
    </xf>
    <xf numFmtId="0" fontId="11" fillId="0" borderId="26" xfId="0" applyFont="1" applyFill="1" applyBorder="1" applyAlignment="1">
      <alignment horizontal="center" wrapText="1"/>
    </xf>
    <xf numFmtId="0" fontId="11" fillId="10" borderId="19" xfId="0" applyFont="1" applyFill="1" applyBorder="1" applyAlignment="1">
      <alignment horizontal="center" wrapText="1"/>
    </xf>
    <xf numFmtId="0" fontId="11" fillId="10" borderId="9" xfId="0" applyFont="1" applyFill="1" applyBorder="1" applyAlignment="1">
      <alignment horizontal="center" wrapText="1"/>
    </xf>
    <xf numFmtId="0" fontId="11" fillId="10" borderId="1" xfId="0" applyFont="1" applyFill="1" applyBorder="1" applyAlignment="1">
      <alignment horizontal="center" wrapText="1"/>
    </xf>
    <xf numFmtId="0" fontId="11" fillId="10" borderId="8" xfId="0" applyFont="1" applyFill="1" applyBorder="1" applyAlignment="1">
      <alignment horizontal="center" wrapText="1"/>
    </xf>
    <xf numFmtId="0" fontId="11" fillId="10" borderId="19" xfId="0" applyFont="1" applyFill="1" applyBorder="1" applyAlignment="1">
      <alignment horizontal="center" wrapText="1"/>
    </xf>
    <xf numFmtId="0" fontId="11" fillId="10" borderId="13" xfId="0" applyFont="1" applyFill="1" applyBorder="1" applyAlignment="1">
      <alignment horizontal="center" wrapText="1"/>
    </xf>
    <xf numFmtId="0" fontId="11" fillId="10" borderId="14" xfId="0" applyFont="1" applyFill="1" applyBorder="1" applyAlignment="1">
      <alignment horizontal="center" wrapText="1"/>
    </xf>
    <xf numFmtId="0" fontId="11" fillId="10" borderId="9" xfId="0" applyFont="1" applyFill="1" applyBorder="1" applyAlignment="1">
      <alignment wrapText="1"/>
    </xf>
    <xf numFmtId="164" fontId="10" fillId="5" borderId="1" xfId="1" applyNumberFormat="1" applyFont="1" applyFill="1" applyBorder="1" applyAlignment="1">
      <alignment horizontal="center" vertical="center"/>
    </xf>
    <xf numFmtId="164" fontId="10" fillId="10" borderId="1" xfId="1" applyNumberFormat="1" applyFont="1" applyFill="1" applyBorder="1" applyAlignment="1">
      <alignment horizontal="center" vertical="center"/>
    </xf>
    <xf numFmtId="164" fontId="10" fillId="10" borderId="19" xfId="1" applyNumberFormat="1" applyFont="1" applyFill="1" applyBorder="1" applyAlignment="1">
      <alignment horizontal="left" vertical="center" textRotation="1"/>
    </xf>
    <xf numFmtId="164" fontId="10" fillId="10" borderId="13" xfId="1" applyNumberFormat="1" applyFont="1" applyFill="1" applyBorder="1" applyAlignment="1">
      <alignment horizontal="left" vertical="center" textRotation="1"/>
    </xf>
    <xf numFmtId="14" fontId="10" fillId="10" borderId="7" xfId="0" applyNumberFormat="1" applyFont="1" applyFill="1" applyBorder="1" applyAlignment="1">
      <alignment horizontal="center" vertical="center"/>
    </xf>
    <xf numFmtId="14" fontId="10" fillId="10" borderId="19" xfId="0" applyNumberFormat="1" applyFont="1" applyFill="1" applyBorder="1" applyAlignment="1">
      <alignment horizontal="center" vertical="center" textRotation="11"/>
    </xf>
    <xf numFmtId="14" fontId="10" fillId="10" borderId="14" xfId="0" applyNumberFormat="1" applyFont="1" applyFill="1" applyBorder="1" applyAlignment="1">
      <alignment horizontal="center" vertical="center" textRotation="11"/>
    </xf>
  </cellXfs>
  <cellStyles count="3">
    <cellStyle name="Κανονικό" xfId="0" builtinId="0"/>
    <cellStyle name="Κόμμα" xfId="1" builtinId="3"/>
    <cellStyle name="Κόμμα 3" xfId="2"/>
  </cellStyles>
  <dxfs count="0"/>
  <tableStyles count="0" defaultTableStyle="TableStyleMedium9" defaultPivotStyle="PivotStyleLight16"/>
  <colors>
    <mruColors>
      <color rgb="FF00FF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1"/>
  <sheetViews>
    <sheetView tabSelected="1" workbookViewId="0">
      <pane ySplit="1" topLeftCell="A2" activePane="bottomLeft" state="frozen"/>
      <selection pane="bottomLeft" activeCell="A170" sqref="A170:F170"/>
    </sheetView>
  </sheetViews>
  <sheetFormatPr defaultRowHeight="12.75"/>
  <cols>
    <col min="1" max="1" width="6.33203125" style="29" bestFit="1" customWidth="1"/>
    <col min="2" max="3" width="8.44140625" style="29" bestFit="1" customWidth="1"/>
    <col min="4" max="4" width="53.33203125" style="146" bestFit="1" customWidth="1"/>
    <col min="5" max="5" width="10" style="29" bestFit="1" customWidth="1"/>
    <col min="6" max="6" width="54.33203125" style="149" customWidth="1"/>
    <col min="7" max="7" width="15" style="29" customWidth="1"/>
    <col min="8" max="8" width="12" style="29" customWidth="1"/>
    <col min="9" max="9" width="10" style="29" customWidth="1"/>
    <col min="10" max="10" width="9.21875" style="29" bestFit="1" customWidth="1"/>
    <col min="11" max="11" width="11.5546875" style="29" customWidth="1"/>
    <col min="12" max="12" width="9.21875" style="29" bestFit="1" customWidth="1"/>
    <col min="13" max="13" width="11.6640625" style="29" bestFit="1" customWidth="1"/>
    <col min="14" max="14" width="8.44140625" style="29" bestFit="1" customWidth="1"/>
    <col min="15" max="15" width="8.44140625" style="29" customWidth="1"/>
    <col min="16" max="17" width="9.21875" style="29" bestFit="1" customWidth="1"/>
    <col min="18" max="18" width="8.44140625" style="29" customWidth="1"/>
    <col min="19" max="19" width="9.21875" style="29" bestFit="1" customWidth="1"/>
    <col min="20" max="20" width="15.33203125" style="29" bestFit="1" customWidth="1"/>
    <col min="21" max="21" width="21.77734375" style="29" bestFit="1" customWidth="1"/>
    <col min="22" max="22" width="27.44140625" style="160" bestFit="1" customWidth="1"/>
    <col min="23" max="23" width="44.33203125" style="160" bestFit="1" customWidth="1"/>
    <col min="24" max="24" width="27.44140625" style="29" bestFit="1" customWidth="1"/>
    <col min="25" max="16384" width="8.88671875" style="29"/>
  </cols>
  <sheetData>
    <row r="1" spans="1:23" s="12" customFormat="1" ht="36.75" thickBot="1">
      <c r="A1" s="2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117</v>
      </c>
      <c r="I1" s="6" t="s">
        <v>7</v>
      </c>
      <c r="J1" s="7" t="s">
        <v>8</v>
      </c>
      <c r="K1" s="8" t="s">
        <v>9</v>
      </c>
      <c r="L1" s="38" t="s">
        <v>10</v>
      </c>
      <c r="M1" s="9" t="s">
        <v>45</v>
      </c>
      <c r="N1" s="10" t="s">
        <v>46</v>
      </c>
      <c r="O1" s="9" t="s">
        <v>11</v>
      </c>
      <c r="P1" s="38" t="s">
        <v>10</v>
      </c>
      <c r="Q1" s="2" t="s">
        <v>12</v>
      </c>
      <c r="R1" s="11" t="s">
        <v>13</v>
      </c>
      <c r="S1" s="38" t="s">
        <v>10</v>
      </c>
      <c r="T1" s="4" t="s">
        <v>14</v>
      </c>
      <c r="V1" s="160"/>
      <c r="W1" s="160"/>
    </row>
    <row r="2" spans="1:23" s="64" customFormat="1">
      <c r="A2" s="111"/>
      <c r="B2" s="111"/>
      <c r="C2" s="112"/>
      <c r="D2" s="115"/>
      <c r="E2" s="114"/>
      <c r="F2" s="147"/>
      <c r="G2" s="115"/>
      <c r="H2" s="113"/>
      <c r="I2" s="116"/>
      <c r="J2" s="117"/>
      <c r="K2" s="116"/>
      <c r="L2" s="116"/>
      <c r="M2" s="116"/>
      <c r="N2" s="116"/>
      <c r="O2" s="117"/>
      <c r="P2" s="117"/>
      <c r="Q2" s="117"/>
      <c r="R2" s="117"/>
      <c r="S2" s="117"/>
      <c r="T2" s="117"/>
      <c r="V2" s="161"/>
      <c r="W2" s="161"/>
    </row>
    <row r="3" spans="1:23" s="64" customFormat="1" ht="13.5" thickBot="1">
      <c r="A3" s="111"/>
      <c r="B3" s="111"/>
      <c r="C3" s="112"/>
      <c r="D3" s="115"/>
      <c r="E3" s="114"/>
      <c r="F3" s="147"/>
      <c r="G3" s="115"/>
      <c r="H3" s="113"/>
      <c r="I3" s="116"/>
      <c r="J3" s="117"/>
      <c r="K3" s="116"/>
      <c r="L3" s="116"/>
      <c r="M3" s="116"/>
      <c r="N3" s="116"/>
      <c r="O3" s="117"/>
      <c r="P3" s="117"/>
      <c r="Q3" s="117"/>
      <c r="R3" s="117"/>
      <c r="S3" s="117"/>
      <c r="T3" s="117"/>
      <c r="V3" s="161"/>
      <c r="W3" s="161"/>
    </row>
    <row r="4" spans="1:23" s="64" customFormat="1">
      <c r="A4" s="260" t="s">
        <v>35</v>
      </c>
      <c r="B4" s="299" t="s">
        <v>140</v>
      </c>
      <c r="C4" s="108">
        <v>2016</v>
      </c>
      <c r="D4" s="104" t="s">
        <v>16</v>
      </c>
      <c r="E4" s="105">
        <v>150000</v>
      </c>
      <c r="F4" s="277" t="s">
        <v>140</v>
      </c>
      <c r="G4" s="263" t="s">
        <v>36</v>
      </c>
      <c r="H4" s="251" t="s">
        <v>39</v>
      </c>
      <c r="I4" s="96">
        <v>1840.06</v>
      </c>
      <c r="J4" s="97">
        <v>1510.32</v>
      </c>
      <c r="K4" s="98"/>
      <c r="L4" s="98"/>
      <c r="M4" s="137" t="s">
        <v>48</v>
      </c>
      <c r="N4" s="138">
        <v>166.51</v>
      </c>
      <c r="O4" s="97">
        <v>76.06</v>
      </c>
      <c r="P4" s="97">
        <v>196.67</v>
      </c>
      <c r="Q4" s="97">
        <v>207.28</v>
      </c>
      <c r="R4" s="99"/>
      <c r="S4" s="97">
        <v>269.8</v>
      </c>
      <c r="T4" s="100">
        <f>P4+S4</f>
        <v>466.47</v>
      </c>
      <c r="U4" s="245">
        <v>1717.77</v>
      </c>
      <c r="V4" s="161"/>
      <c r="W4" s="161"/>
    </row>
    <row r="5" spans="1:23" s="64" customFormat="1">
      <c r="A5" s="261"/>
      <c r="B5" s="299" t="s">
        <v>140</v>
      </c>
      <c r="C5" s="78">
        <v>2016</v>
      </c>
      <c r="D5" s="18" t="s">
        <v>32</v>
      </c>
      <c r="E5" s="33">
        <v>12500</v>
      </c>
      <c r="F5" s="278"/>
      <c r="G5" s="264"/>
      <c r="H5" s="252"/>
      <c r="I5" s="19">
        <v>187.24</v>
      </c>
      <c r="J5" s="20">
        <v>139.87</v>
      </c>
      <c r="K5" s="39"/>
      <c r="L5" s="39"/>
      <c r="M5" s="39"/>
      <c r="N5" s="39"/>
      <c r="O5" s="20">
        <v>36.24</v>
      </c>
      <c r="P5" s="20">
        <v>89.21</v>
      </c>
      <c r="Q5" s="20">
        <v>11.13</v>
      </c>
      <c r="R5" s="41"/>
      <c r="S5" s="20">
        <v>13.89</v>
      </c>
      <c r="T5" s="83">
        <f t="shared" ref="T5:T9" si="0">P5+S5</f>
        <v>103.1</v>
      </c>
      <c r="U5" s="246"/>
      <c r="V5" s="161"/>
      <c r="W5" s="161"/>
    </row>
    <row r="6" spans="1:23" s="64" customFormat="1">
      <c r="A6" s="261"/>
      <c r="B6" s="299" t="s">
        <v>140</v>
      </c>
      <c r="C6" s="78">
        <v>2017</v>
      </c>
      <c r="D6" s="18" t="s">
        <v>33</v>
      </c>
      <c r="E6" s="69"/>
      <c r="F6" s="278"/>
      <c r="G6" s="264"/>
      <c r="H6" s="252"/>
      <c r="I6" s="19">
        <v>285.44</v>
      </c>
      <c r="J6" s="20">
        <v>85.56</v>
      </c>
      <c r="K6" s="39"/>
      <c r="L6" s="39"/>
      <c r="M6" s="39"/>
      <c r="N6" s="39"/>
      <c r="O6" s="20">
        <v>41.52</v>
      </c>
      <c r="P6" s="20">
        <v>100.63</v>
      </c>
      <c r="Q6" s="20">
        <v>158.36000000000001</v>
      </c>
      <c r="R6" s="41"/>
      <c r="S6" s="20">
        <v>193.03</v>
      </c>
      <c r="T6" s="83">
        <f t="shared" si="0"/>
        <v>293.65999999999997</v>
      </c>
      <c r="U6" s="246"/>
      <c r="V6" s="161"/>
      <c r="W6" s="161"/>
    </row>
    <row r="7" spans="1:23" s="64" customFormat="1">
      <c r="A7" s="261"/>
      <c r="B7" s="299" t="s">
        <v>140</v>
      </c>
      <c r="C7" s="78">
        <v>2017</v>
      </c>
      <c r="D7" s="18" t="s">
        <v>16</v>
      </c>
      <c r="E7" s="1">
        <v>13030.96</v>
      </c>
      <c r="F7" s="278"/>
      <c r="G7" s="264"/>
      <c r="H7" s="252"/>
      <c r="I7" s="19">
        <v>365.05</v>
      </c>
      <c r="J7" s="20">
        <v>214.82</v>
      </c>
      <c r="K7" s="39"/>
      <c r="L7" s="39"/>
      <c r="M7" s="89"/>
      <c r="N7" s="89"/>
      <c r="O7" s="20">
        <v>36.08</v>
      </c>
      <c r="P7" s="20">
        <v>87.45</v>
      </c>
      <c r="Q7" s="20">
        <v>114.15</v>
      </c>
      <c r="R7" s="41"/>
      <c r="S7" s="20">
        <v>139.13999999999999</v>
      </c>
      <c r="T7" s="83">
        <f t="shared" si="0"/>
        <v>226.58999999999997</v>
      </c>
      <c r="U7" s="246"/>
      <c r="V7" s="161"/>
      <c r="W7" s="161"/>
    </row>
    <row r="8" spans="1:23" s="64" customFormat="1">
      <c r="A8" s="261"/>
      <c r="B8" s="299" t="s">
        <v>140</v>
      </c>
      <c r="C8" s="78">
        <v>2017</v>
      </c>
      <c r="D8" s="18" t="s">
        <v>16</v>
      </c>
      <c r="E8" s="1">
        <v>13030.96</v>
      </c>
      <c r="F8" s="278"/>
      <c r="G8" s="264"/>
      <c r="H8" s="252"/>
      <c r="I8" s="19">
        <v>391.71</v>
      </c>
      <c r="J8" s="20">
        <v>85.56</v>
      </c>
      <c r="K8" s="39"/>
      <c r="L8" s="39"/>
      <c r="M8" s="39"/>
      <c r="N8" s="39"/>
      <c r="O8" s="20">
        <v>61.02</v>
      </c>
      <c r="P8" s="20">
        <v>146.18</v>
      </c>
      <c r="Q8" s="20">
        <v>216.25</v>
      </c>
      <c r="R8" s="41"/>
      <c r="S8" s="20">
        <v>295.33999999999997</v>
      </c>
      <c r="T8" s="83">
        <f t="shared" si="0"/>
        <v>441.52</v>
      </c>
      <c r="U8" s="246"/>
      <c r="V8" s="161"/>
      <c r="W8" s="161"/>
    </row>
    <row r="9" spans="1:23" s="64" customFormat="1" ht="13.5" thickBot="1">
      <c r="A9" s="262"/>
      <c r="B9" s="299" t="s">
        <v>140</v>
      </c>
      <c r="C9" s="78">
        <v>2019</v>
      </c>
      <c r="D9" s="72" t="s">
        <v>34</v>
      </c>
      <c r="E9" s="106"/>
      <c r="F9" s="279"/>
      <c r="G9" s="265"/>
      <c r="H9" s="253"/>
      <c r="I9" s="74">
        <v>213.04</v>
      </c>
      <c r="J9" s="101">
        <v>93</v>
      </c>
      <c r="K9" s="44"/>
      <c r="L9" s="44"/>
      <c r="M9" s="44"/>
      <c r="N9" s="44"/>
      <c r="O9" s="101">
        <v>26.64</v>
      </c>
      <c r="P9" s="101">
        <v>27.27</v>
      </c>
      <c r="Q9" s="101">
        <v>93.4</v>
      </c>
      <c r="R9" s="102"/>
      <c r="S9" s="101">
        <v>94.49</v>
      </c>
      <c r="T9" s="103">
        <f t="shared" si="0"/>
        <v>121.75999999999999</v>
      </c>
      <c r="U9" s="247"/>
      <c r="V9" s="161"/>
      <c r="W9" s="161"/>
    </row>
    <row r="10" spans="1:23" s="64" customFormat="1">
      <c r="A10" s="111"/>
      <c r="B10" s="111"/>
      <c r="C10" s="112"/>
      <c r="D10" s="115"/>
      <c r="E10" s="114"/>
      <c r="F10" s="147"/>
      <c r="G10" s="115"/>
      <c r="H10" s="113"/>
      <c r="I10" s="116"/>
      <c r="J10" s="117"/>
      <c r="K10" s="116"/>
      <c r="L10" s="116"/>
      <c r="M10" s="116"/>
      <c r="N10" s="116"/>
      <c r="O10" s="117"/>
      <c r="P10" s="117"/>
      <c r="Q10" s="117"/>
      <c r="R10" s="117"/>
      <c r="S10" s="117"/>
      <c r="T10" s="117"/>
      <c r="V10" s="161"/>
      <c r="W10" s="161"/>
    </row>
    <row r="11" spans="1:23" s="64" customFormat="1" ht="44.25" customHeight="1">
      <c r="A11" s="111"/>
      <c r="B11" s="111"/>
      <c r="C11" s="112"/>
      <c r="D11" s="115"/>
      <c r="E11" s="114"/>
      <c r="F11" s="147"/>
      <c r="G11" s="115"/>
      <c r="H11" s="113"/>
      <c r="I11" s="116"/>
      <c r="J11" s="117"/>
      <c r="K11" s="116"/>
      <c r="L11" s="116"/>
      <c r="M11" s="116"/>
      <c r="N11" s="116"/>
      <c r="O11" s="117"/>
      <c r="P11" s="117"/>
      <c r="Q11" s="117"/>
      <c r="R11" s="117"/>
      <c r="S11" s="117"/>
      <c r="T11" s="117"/>
      <c r="V11" s="161"/>
      <c r="W11" s="161"/>
    </row>
    <row r="12" spans="1:23" s="64" customFormat="1" ht="13.5" thickBot="1">
      <c r="A12" s="111"/>
      <c r="B12" s="111"/>
      <c r="C12" s="112"/>
      <c r="D12" s="115"/>
      <c r="E12" s="114"/>
      <c r="F12" s="147"/>
      <c r="G12" s="115"/>
      <c r="H12" s="113"/>
      <c r="I12" s="116"/>
      <c r="J12" s="117"/>
      <c r="K12" s="116"/>
      <c r="L12" s="116"/>
      <c r="M12" s="116"/>
      <c r="N12" s="116"/>
      <c r="O12" s="117"/>
      <c r="P12" s="117"/>
      <c r="Q12" s="117"/>
      <c r="R12" s="117"/>
      <c r="S12" s="117"/>
      <c r="T12" s="117"/>
      <c r="V12" s="161"/>
      <c r="W12" s="161"/>
    </row>
    <row r="13" spans="1:23" s="64" customFormat="1" ht="12.75" customHeight="1">
      <c r="A13" s="189" t="s">
        <v>51</v>
      </c>
      <c r="B13" s="299" t="s">
        <v>140</v>
      </c>
      <c r="C13" s="143">
        <v>36759</v>
      </c>
      <c r="D13" s="54" t="s">
        <v>52</v>
      </c>
      <c r="E13" s="93">
        <v>3175.82</v>
      </c>
      <c r="F13" s="280" t="s">
        <v>140</v>
      </c>
      <c r="G13" s="191" t="s">
        <v>53</v>
      </c>
      <c r="H13" s="205" t="s">
        <v>54</v>
      </c>
      <c r="I13" s="55"/>
      <c r="J13" s="56"/>
      <c r="K13" s="209" t="s">
        <v>74</v>
      </c>
      <c r="L13" s="210"/>
      <c r="M13" s="210"/>
      <c r="N13" s="210"/>
      <c r="O13" s="210"/>
      <c r="P13" s="210"/>
      <c r="Q13" s="210"/>
      <c r="R13" s="210"/>
      <c r="S13" s="211"/>
      <c r="T13" s="118"/>
      <c r="U13" s="187"/>
      <c r="V13" s="161"/>
      <c r="W13" s="161"/>
    </row>
    <row r="14" spans="1:23" s="64" customFormat="1" ht="13.5" thickBot="1">
      <c r="A14" s="190"/>
      <c r="B14" s="299" t="s">
        <v>140</v>
      </c>
      <c r="C14" s="86">
        <v>39198</v>
      </c>
      <c r="D14" s="72" t="s">
        <v>16</v>
      </c>
      <c r="E14" s="34">
        <v>5377.3</v>
      </c>
      <c r="F14" s="281"/>
      <c r="G14" s="192"/>
      <c r="H14" s="206"/>
      <c r="I14" s="35"/>
      <c r="J14" s="36"/>
      <c r="K14" s="266" t="s">
        <v>74</v>
      </c>
      <c r="L14" s="267"/>
      <c r="M14" s="267"/>
      <c r="N14" s="267"/>
      <c r="O14" s="267"/>
      <c r="P14" s="267"/>
      <c r="Q14" s="267"/>
      <c r="R14" s="267"/>
      <c r="S14" s="268"/>
      <c r="T14" s="103"/>
      <c r="U14" s="188"/>
      <c r="V14" s="161"/>
      <c r="W14" s="161"/>
    </row>
    <row r="15" spans="1:23" s="64" customFormat="1">
      <c r="A15" s="111"/>
      <c r="B15" s="111"/>
      <c r="C15" s="112"/>
      <c r="D15" s="115"/>
      <c r="E15" s="114"/>
      <c r="F15" s="147"/>
      <c r="G15" s="115"/>
      <c r="H15" s="113"/>
      <c r="I15" s="116"/>
      <c r="J15" s="117"/>
      <c r="K15" s="116"/>
      <c r="L15" s="116"/>
      <c r="M15" s="116"/>
      <c r="N15" s="116"/>
      <c r="O15" s="117"/>
      <c r="P15" s="117"/>
      <c r="Q15" s="117"/>
      <c r="R15" s="117"/>
      <c r="S15" s="117"/>
      <c r="T15" s="117"/>
      <c r="V15" s="161"/>
      <c r="W15" s="161"/>
    </row>
    <row r="16" spans="1:23" s="64" customFormat="1" ht="33.75" customHeight="1">
      <c r="A16" s="111"/>
      <c r="B16" s="111"/>
      <c r="C16" s="112"/>
      <c r="D16" s="115"/>
      <c r="E16" s="114"/>
      <c r="F16" s="147"/>
      <c r="G16" s="115"/>
      <c r="H16" s="113"/>
      <c r="I16" s="116"/>
      <c r="J16" s="117"/>
      <c r="K16" s="116"/>
      <c r="L16" s="116"/>
      <c r="M16" s="116"/>
      <c r="N16" s="116"/>
      <c r="O16" s="117"/>
      <c r="P16" s="117"/>
      <c r="Q16" s="117"/>
      <c r="R16" s="117"/>
      <c r="S16" s="117"/>
      <c r="T16" s="117"/>
      <c r="V16" s="161"/>
      <c r="W16" s="161"/>
    </row>
    <row r="17" spans="1:23" s="64" customFormat="1" ht="13.5" thickBot="1">
      <c r="A17" s="111"/>
      <c r="B17" s="111"/>
      <c r="C17" s="112"/>
      <c r="D17" s="115"/>
      <c r="E17" s="114"/>
      <c r="F17" s="147"/>
      <c r="G17" s="115"/>
      <c r="H17" s="113"/>
      <c r="I17" s="116"/>
      <c r="J17" s="117"/>
      <c r="K17" s="116"/>
      <c r="L17" s="116"/>
      <c r="M17" s="116"/>
      <c r="N17" s="116"/>
      <c r="O17" s="117"/>
      <c r="P17" s="117"/>
      <c r="Q17" s="117"/>
      <c r="R17" s="117"/>
      <c r="S17" s="117"/>
      <c r="T17" s="117"/>
      <c r="V17" s="161"/>
      <c r="W17" s="161"/>
    </row>
    <row r="18" spans="1:23" s="64" customFormat="1" ht="12.75" customHeight="1">
      <c r="A18" s="207" t="s">
        <v>49</v>
      </c>
      <c r="B18" s="299" t="s">
        <v>140</v>
      </c>
      <c r="C18" s="303"/>
      <c r="D18" s="54" t="s">
        <v>16</v>
      </c>
      <c r="E18" s="93">
        <v>75000</v>
      </c>
      <c r="F18" s="280" t="s">
        <v>141</v>
      </c>
      <c r="G18" s="234" t="s">
        <v>17</v>
      </c>
      <c r="H18" s="236" t="s">
        <v>50</v>
      </c>
      <c r="I18" s="55">
        <v>2176.16</v>
      </c>
      <c r="J18" s="56">
        <v>1023.12</v>
      </c>
      <c r="K18" s="153">
        <v>1153.04</v>
      </c>
      <c r="L18" s="153">
        <v>3263.26</v>
      </c>
      <c r="M18" s="120" t="s">
        <v>48</v>
      </c>
      <c r="N18" s="55">
        <v>112.5</v>
      </c>
      <c r="O18" s="56">
        <v>523.54</v>
      </c>
      <c r="P18" s="56">
        <v>1481.69</v>
      </c>
      <c r="Q18" s="154" t="s">
        <v>25</v>
      </c>
      <c r="R18" s="56">
        <v>629.5</v>
      </c>
      <c r="S18" s="56">
        <v>1781.57</v>
      </c>
      <c r="T18" s="118">
        <f>L18+P18+S18</f>
        <v>6526.52</v>
      </c>
      <c r="U18" s="272">
        <f>T18+T19</f>
        <v>13053.04</v>
      </c>
      <c r="V18" s="161"/>
      <c r="W18" s="161"/>
    </row>
    <row r="19" spans="1:23" s="64" customFormat="1" ht="13.5" thickBot="1">
      <c r="A19" s="208"/>
      <c r="B19" s="299">
        <v>2015</v>
      </c>
      <c r="C19" s="304"/>
      <c r="D19" s="37" t="s">
        <v>16</v>
      </c>
      <c r="E19" s="34">
        <v>75000</v>
      </c>
      <c r="F19" s="281"/>
      <c r="G19" s="235"/>
      <c r="H19" s="237"/>
      <c r="I19" s="35">
        <v>2176.16</v>
      </c>
      <c r="J19" s="36">
        <v>1023.12</v>
      </c>
      <c r="K19" s="155">
        <v>1153.04</v>
      </c>
      <c r="L19" s="155">
        <v>3263.26</v>
      </c>
      <c r="M19" s="67" t="s">
        <v>48</v>
      </c>
      <c r="N19" s="35">
        <v>112.5</v>
      </c>
      <c r="O19" s="36">
        <v>523.54</v>
      </c>
      <c r="P19" s="36">
        <v>1481.69</v>
      </c>
      <c r="Q19" s="156" t="s">
        <v>25</v>
      </c>
      <c r="R19" s="36">
        <v>629.5</v>
      </c>
      <c r="S19" s="36">
        <v>1781.57</v>
      </c>
      <c r="T19" s="119">
        <f>L19+P19+S19</f>
        <v>6526.52</v>
      </c>
      <c r="U19" s="273"/>
      <c r="V19" s="161"/>
      <c r="W19" s="161"/>
    </row>
    <row r="20" spans="1:23" s="64" customFormat="1">
      <c r="A20" s="111"/>
      <c r="B20" s="111"/>
      <c r="C20" s="112"/>
      <c r="D20" s="115"/>
      <c r="E20" s="114"/>
      <c r="F20" s="147"/>
      <c r="G20" s="115"/>
      <c r="H20" s="113"/>
      <c r="I20" s="116"/>
      <c r="J20" s="117"/>
      <c r="K20" s="116"/>
      <c r="L20" s="116"/>
      <c r="M20" s="116"/>
      <c r="N20" s="116"/>
      <c r="O20" s="117"/>
      <c r="P20" s="117"/>
      <c r="Q20" s="117"/>
      <c r="R20" s="117"/>
      <c r="S20" s="117"/>
      <c r="T20" s="117"/>
      <c r="V20" s="161"/>
      <c r="W20" s="161"/>
    </row>
    <row r="21" spans="1:23" s="64" customFormat="1" ht="29.25" customHeight="1">
      <c r="A21" s="111"/>
      <c r="B21" s="111"/>
      <c r="C21" s="112"/>
      <c r="D21" s="115"/>
      <c r="E21" s="114"/>
      <c r="F21" s="147"/>
      <c r="G21" s="115"/>
      <c r="H21" s="113"/>
      <c r="I21" s="116"/>
      <c r="J21" s="117"/>
      <c r="K21" s="116"/>
      <c r="L21" s="116"/>
      <c r="M21" s="116"/>
      <c r="N21" s="116"/>
      <c r="O21" s="117"/>
      <c r="P21" s="117"/>
      <c r="Q21" s="117"/>
      <c r="R21" s="117"/>
      <c r="S21" s="117"/>
      <c r="T21" s="117"/>
      <c r="V21" s="161"/>
      <c r="W21" s="161"/>
    </row>
    <row r="22" spans="1:23" s="64" customFormat="1" ht="13.5" thickBot="1">
      <c r="A22" s="111"/>
      <c r="B22" s="111"/>
      <c r="C22" s="112"/>
      <c r="D22" s="115"/>
      <c r="E22" s="114"/>
      <c r="F22" s="147"/>
      <c r="G22" s="115"/>
      <c r="H22" s="113"/>
      <c r="I22" s="116"/>
      <c r="J22" s="117"/>
      <c r="K22" s="116"/>
      <c r="L22" s="116"/>
      <c r="M22" s="116"/>
      <c r="N22" s="116"/>
      <c r="O22" s="117"/>
      <c r="P22" s="117"/>
      <c r="Q22" s="117"/>
      <c r="R22" s="117"/>
      <c r="S22" s="117"/>
      <c r="T22" s="117"/>
      <c r="V22" s="161"/>
      <c r="W22" s="161"/>
    </row>
    <row r="23" spans="1:23" s="64" customFormat="1" ht="15.75" customHeight="1" thickBot="1">
      <c r="A23" s="128" t="s">
        <v>73</v>
      </c>
      <c r="B23" s="299" t="s">
        <v>140</v>
      </c>
      <c r="C23" s="129">
        <v>40382</v>
      </c>
      <c r="D23" s="130" t="s">
        <v>16</v>
      </c>
      <c r="E23" s="131">
        <v>55377.1</v>
      </c>
      <c r="F23" s="282" t="s">
        <v>140</v>
      </c>
      <c r="G23" s="130" t="s">
        <v>53</v>
      </c>
      <c r="H23" s="132" t="s">
        <v>75</v>
      </c>
      <c r="I23" s="33">
        <v>951.93</v>
      </c>
      <c r="J23" s="150">
        <v>888.88</v>
      </c>
      <c r="K23" s="274" t="s">
        <v>74</v>
      </c>
      <c r="L23" s="275"/>
      <c r="M23" s="275"/>
      <c r="N23" s="275"/>
      <c r="O23" s="275"/>
      <c r="P23" s="275"/>
      <c r="Q23" s="275"/>
      <c r="R23" s="275"/>
      <c r="S23" s="276"/>
      <c r="T23" s="170"/>
      <c r="V23" s="161"/>
      <c r="W23" s="161"/>
    </row>
    <row r="24" spans="1:23" s="64" customFormat="1">
      <c r="A24" s="111"/>
      <c r="B24" s="111"/>
      <c r="C24" s="112"/>
      <c r="D24" s="115"/>
      <c r="E24" s="114"/>
      <c r="F24" s="147"/>
      <c r="G24" s="115"/>
      <c r="H24" s="113"/>
      <c r="I24" s="116"/>
      <c r="J24" s="117"/>
      <c r="K24" s="116"/>
      <c r="L24" s="116"/>
      <c r="M24" s="116"/>
      <c r="N24" s="116"/>
      <c r="O24" s="117"/>
      <c r="P24" s="117"/>
      <c r="Q24" s="117"/>
      <c r="R24" s="117"/>
      <c r="S24" s="117"/>
      <c r="T24" s="117"/>
      <c r="V24" s="161"/>
      <c r="W24" s="161"/>
    </row>
    <row r="25" spans="1:23" s="64" customFormat="1" ht="31.5" customHeight="1">
      <c r="A25" s="111"/>
      <c r="B25" s="111"/>
      <c r="C25" s="112"/>
      <c r="D25" s="115"/>
      <c r="E25" s="114"/>
      <c r="F25" s="147"/>
      <c r="G25" s="115"/>
      <c r="H25" s="113"/>
      <c r="I25" s="116"/>
      <c r="J25" s="117"/>
      <c r="K25" s="116"/>
      <c r="L25" s="116"/>
      <c r="M25" s="116"/>
      <c r="N25" s="116"/>
      <c r="O25" s="117"/>
      <c r="P25" s="117"/>
      <c r="Q25" s="117"/>
      <c r="R25" s="117"/>
      <c r="S25" s="117"/>
      <c r="T25" s="117"/>
      <c r="V25" s="161"/>
      <c r="W25" s="161"/>
    </row>
    <row r="26" spans="1:23" s="64" customFormat="1" ht="13.5" thickBot="1">
      <c r="A26" s="111"/>
      <c r="B26" s="111"/>
      <c r="C26" s="112"/>
      <c r="D26" s="115"/>
      <c r="E26" s="114"/>
      <c r="F26" s="147"/>
      <c r="G26" s="115"/>
      <c r="H26" s="113"/>
      <c r="I26" s="116"/>
      <c r="J26" s="117"/>
      <c r="K26" s="116"/>
      <c r="L26" s="116"/>
      <c r="M26" s="116"/>
      <c r="N26" s="116"/>
      <c r="O26" s="117"/>
      <c r="P26" s="117"/>
      <c r="Q26" s="117"/>
      <c r="R26" s="117"/>
      <c r="S26" s="117"/>
      <c r="T26" s="117"/>
      <c r="V26" s="161"/>
      <c r="W26" s="161"/>
    </row>
    <row r="27" spans="1:23" s="64" customFormat="1">
      <c r="A27" s="196" t="s">
        <v>24</v>
      </c>
      <c r="B27" s="123"/>
      <c r="C27" s="124"/>
      <c r="D27" s="125"/>
      <c r="E27" s="92"/>
      <c r="F27" s="283" t="s">
        <v>140</v>
      </c>
      <c r="G27" s="199" t="s">
        <v>28</v>
      </c>
      <c r="H27" s="202" t="s">
        <v>37</v>
      </c>
      <c r="I27" s="57"/>
      <c r="J27" s="58"/>
      <c r="K27" s="57"/>
      <c r="L27" s="57"/>
      <c r="M27" s="57"/>
      <c r="N27" s="57"/>
      <c r="O27" s="58"/>
      <c r="P27" s="58"/>
      <c r="Q27" s="193" t="s">
        <v>25</v>
      </c>
      <c r="R27" s="58"/>
      <c r="S27" s="58"/>
      <c r="T27" s="122">
        <f>L27+P27+S27</f>
        <v>0</v>
      </c>
      <c r="U27" s="184">
        <v>4914.17</v>
      </c>
      <c r="V27" s="161"/>
      <c r="W27" s="161"/>
    </row>
    <row r="28" spans="1:23" s="64" customFormat="1">
      <c r="A28" s="197"/>
      <c r="B28" s="299" t="s">
        <v>140</v>
      </c>
      <c r="C28" s="95">
        <v>41271</v>
      </c>
      <c r="D28" s="51" t="s">
        <v>16</v>
      </c>
      <c r="E28" s="50">
        <v>10734.61</v>
      </c>
      <c r="F28" s="284"/>
      <c r="G28" s="200"/>
      <c r="H28" s="203"/>
      <c r="I28" s="49">
        <v>502.68</v>
      </c>
      <c r="J28" s="52">
        <v>185.52</v>
      </c>
      <c r="K28" s="49">
        <v>317.18</v>
      </c>
      <c r="L28" s="49">
        <v>1068.23</v>
      </c>
      <c r="M28" s="49"/>
      <c r="N28" s="49">
        <v>45.24</v>
      </c>
      <c r="O28" s="52">
        <v>90.63</v>
      </c>
      <c r="P28" s="52">
        <v>305.25</v>
      </c>
      <c r="Q28" s="194"/>
      <c r="R28" s="52">
        <v>226.54</v>
      </c>
      <c r="S28" s="52">
        <v>763.01</v>
      </c>
      <c r="T28" s="61">
        <f>L28+P28+S28</f>
        <v>2136.4899999999998</v>
      </c>
      <c r="U28" s="185"/>
      <c r="V28" s="161"/>
      <c r="W28" s="161"/>
    </row>
    <row r="29" spans="1:23" s="64" customFormat="1" ht="13.5" thickBot="1">
      <c r="A29" s="198"/>
      <c r="B29" s="299" t="s">
        <v>140</v>
      </c>
      <c r="C29" s="78">
        <v>2014</v>
      </c>
      <c r="D29" s="37" t="s">
        <v>16</v>
      </c>
      <c r="E29" s="34">
        <v>21045.62</v>
      </c>
      <c r="F29" s="285"/>
      <c r="G29" s="201"/>
      <c r="H29" s="204"/>
      <c r="I29" s="35">
        <v>795.65</v>
      </c>
      <c r="J29" s="36">
        <v>337.13</v>
      </c>
      <c r="K29" s="35">
        <v>458.52</v>
      </c>
      <c r="L29" s="35">
        <v>1388.84</v>
      </c>
      <c r="M29" s="67" t="s">
        <v>48</v>
      </c>
      <c r="N29" s="35">
        <v>71.61</v>
      </c>
      <c r="O29" s="36">
        <v>109.825</v>
      </c>
      <c r="P29" s="36">
        <v>332.73</v>
      </c>
      <c r="Q29" s="195"/>
      <c r="R29" s="36">
        <v>348.67</v>
      </c>
      <c r="S29" s="36">
        <v>1056.1099999999999</v>
      </c>
      <c r="T29" s="121">
        <f>L29+P29+S29</f>
        <v>2777.68</v>
      </c>
      <c r="U29" s="186"/>
      <c r="V29" s="161"/>
      <c r="W29" s="161"/>
    </row>
    <row r="30" spans="1:23" s="64" customFormat="1">
      <c r="A30" s="111"/>
      <c r="B30" s="111"/>
      <c r="C30" s="112"/>
      <c r="D30" s="115"/>
      <c r="E30" s="114"/>
      <c r="F30" s="147"/>
      <c r="G30" s="115"/>
      <c r="H30" s="113"/>
      <c r="I30" s="116"/>
      <c r="J30" s="117"/>
      <c r="K30" s="116"/>
      <c r="L30" s="116"/>
      <c r="M30" s="116"/>
      <c r="N30" s="116"/>
      <c r="O30" s="117"/>
      <c r="P30" s="117"/>
      <c r="Q30" s="117"/>
      <c r="R30" s="117"/>
      <c r="S30" s="117"/>
      <c r="T30" s="117"/>
      <c r="V30" s="161"/>
      <c r="W30" s="161"/>
    </row>
    <row r="31" spans="1:23" s="64" customFormat="1" ht="33.75" customHeight="1">
      <c r="A31" s="111"/>
      <c r="B31" s="111"/>
      <c r="C31" s="112"/>
      <c r="D31" s="115"/>
      <c r="E31" s="114"/>
      <c r="F31" s="147"/>
      <c r="G31" s="115"/>
      <c r="H31" s="113"/>
      <c r="I31" s="116"/>
      <c r="J31" s="117"/>
      <c r="K31" s="116"/>
      <c r="L31" s="116"/>
      <c r="M31" s="116"/>
      <c r="N31" s="116"/>
      <c r="O31" s="117"/>
      <c r="P31" s="117"/>
      <c r="Q31" s="117"/>
      <c r="R31" s="117"/>
      <c r="S31" s="117"/>
      <c r="T31" s="117"/>
      <c r="V31" s="161"/>
      <c r="W31" s="161"/>
    </row>
    <row r="32" spans="1:23" s="64" customFormat="1" ht="13.5" thickBot="1">
      <c r="A32" s="111"/>
      <c r="B32" s="111"/>
      <c r="C32" s="112"/>
      <c r="D32" s="115"/>
      <c r="E32" s="114"/>
      <c r="F32" s="147"/>
      <c r="G32" s="115"/>
      <c r="H32" s="113"/>
      <c r="I32" s="116"/>
      <c r="J32" s="117"/>
      <c r="K32" s="116"/>
      <c r="L32" s="116"/>
      <c r="M32" s="116"/>
      <c r="N32" s="116"/>
      <c r="O32" s="117"/>
      <c r="P32" s="117"/>
      <c r="Q32" s="117"/>
      <c r="R32" s="117"/>
      <c r="S32" s="117"/>
      <c r="T32" s="117"/>
      <c r="V32" s="161"/>
      <c r="W32" s="161"/>
    </row>
    <row r="33" spans="1:23" s="64" customFormat="1">
      <c r="A33" s="196" t="s">
        <v>43</v>
      </c>
      <c r="B33" s="139"/>
      <c r="C33" s="257">
        <v>41372</v>
      </c>
      <c r="D33" s="125"/>
      <c r="E33" s="92"/>
      <c r="F33" s="286" t="s">
        <v>142</v>
      </c>
      <c r="G33" s="248" t="s">
        <v>18</v>
      </c>
      <c r="H33" s="251" t="s">
        <v>47</v>
      </c>
      <c r="I33" s="57"/>
      <c r="J33" s="58"/>
      <c r="K33" s="57"/>
      <c r="L33" s="57"/>
      <c r="M33" s="57"/>
      <c r="N33" s="57"/>
      <c r="O33" s="58"/>
      <c r="P33" s="58"/>
      <c r="Q33" s="269" t="s">
        <v>19</v>
      </c>
      <c r="R33" s="58"/>
      <c r="S33" s="58"/>
      <c r="T33" s="140"/>
      <c r="U33" s="254">
        <v>1871.98</v>
      </c>
      <c r="V33" s="161"/>
      <c r="W33" s="161"/>
    </row>
    <row r="34" spans="1:23" s="64" customFormat="1">
      <c r="A34" s="197"/>
      <c r="B34" s="299" t="s">
        <v>140</v>
      </c>
      <c r="C34" s="258"/>
      <c r="D34" s="75" t="s">
        <v>16</v>
      </c>
      <c r="E34" s="17">
        <v>20269.88</v>
      </c>
      <c r="F34" s="287"/>
      <c r="G34" s="249"/>
      <c r="H34" s="252"/>
      <c r="I34" s="19">
        <v>537.89060799999993</v>
      </c>
      <c r="J34" s="20">
        <v>393.12</v>
      </c>
      <c r="K34" s="19">
        <v>393.12</v>
      </c>
      <c r="L34" s="19">
        <v>1287.75</v>
      </c>
      <c r="M34" s="19"/>
      <c r="N34" s="19"/>
      <c r="O34" s="20">
        <v>79.376628000000011</v>
      </c>
      <c r="P34" s="20">
        <v>260.02999999999997</v>
      </c>
      <c r="Q34" s="270"/>
      <c r="R34" s="20">
        <v>65.39</v>
      </c>
      <c r="S34" s="20">
        <v>214.2</v>
      </c>
      <c r="T34" s="83">
        <f>L34+P34+S34</f>
        <v>1761.98</v>
      </c>
      <c r="U34" s="255"/>
      <c r="V34" s="161"/>
      <c r="W34" s="161"/>
    </row>
    <row r="35" spans="1:23" s="64" customFormat="1">
      <c r="A35" s="197"/>
      <c r="B35" s="299" t="s">
        <v>140</v>
      </c>
      <c r="C35" s="258"/>
      <c r="D35" s="75" t="s">
        <v>41</v>
      </c>
      <c r="E35" s="17">
        <v>186.07</v>
      </c>
      <c r="F35" s="287"/>
      <c r="G35" s="249"/>
      <c r="H35" s="252"/>
      <c r="I35" s="19">
        <v>387.47561200000001</v>
      </c>
      <c r="J35" s="76">
        <v>3</v>
      </c>
      <c r="K35" s="59" t="s">
        <v>27</v>
      </c>
      <c r="L35" s="59" t="s">
        <v>27</v>
      </c>
      <c r="M35" s="19"/>
      <c r="N35" s="19"/>
      <c r="O35" s="59" t="s">
        <v>27</v>
      </c>
      <c r="P35" s="59" t="s">
        <v>27</v>
      </c>
      <c r="Q35" s="270"/>
      <c r="R35" s="59" t="s">
        <v>27</v>
      </c>
      <c r="S35" s="59" t="s">
        <v>27</v>
      </c>
      <c r="T35" s="82" t="s">
        <v>27</v>
      </c>
      <c r="U35" s="255"/>
      <c r="V35" s="161"/>
      <c r="W35" s="161"/>
    </row>
    <row r="36" spans="1:23" s="64" customFormat="1" ht="13.5" thickBot="1">
      <c r="A36" s="198"/>
      <c r="B36" s="299" t="s">
        <v>140</v>
      </c>
      <c r="C36" s="259"/>
      <c r="D36" s="77" t="s">
        <v>41</v>
      </c>
      <c r="E36" s="34">
        <v>186.07</v>
      </c>
      <c r="F36" s="288"/>
      <c r="G36" s="250"/>
      <c r="H36" s="253"/>
      <c r="I36" s="35">
        <v>353.63841200000002</v>
      </c>
      <c r="J36" s="84">
        <v>3</v>
      </c>
      <c r="K36" s="67" t="s">
        <v>27</v>
      </c>
      <c r="L36" s="67" t="s">
        <v>27</v>
      </c>
      <c r="M36" s="35"/>
      <c r="N36" s="35"/>
      <c r="O36" s="67" t="s">
        <v>27</v>
      </c>
      <c r="P36" s="67" t="s">
        <v>27</v>
      </c>
      <c r="Q36" s="271"/>
      <c r="R36" s="67" t="s">
        <v>27</v>
      </c>
      <c r="S36" s="67" t="s">
        <v>27</v>
      </c>
      <c r="T36" s="85" t="s">
        <v>27</v>
      </c>
      <c r="U36" s="256"/>
      <c r="V36" s="161"/>
      <c r="W36" s="161"/>
    </row>
    <row r="37" spans="1:23" s="64" customFormat="1">
      <c r="A37" s="111"/>
      <c r="B37" s="111"/>
      <c r="C37" s="112"/>
      <c r="D37" s="115"/>
      <c r="E37" s="114"/>
      <c r="F37" s="147"/>
      <c r="G37" s="115"/>
      <c r="H37" s="113"/>
      <c r="I37" s="116"/>
      <c r="J37" s="117"/>
      <c r="K37" s="116"/>
      <c r="L37" s="116"/>
      <c r="M37" s="116"/>
      <c r="N37" s="116"/>
      <c r="O37" s="117"/>
      <c r="P37" s="117"/>
      <c r="Q37" s="117"/>
      <c r="R37" s="117"/>
      <c r="S37" s="117"/>
      <c r="T37" s="117"/>
      <c r="V37" s="161"/>
      <c r="W37" s="161"/>
    </row>
    <row r="38" spans="1:23" s="64" customFormat="1" ht="27.75" customHeight="1">
      <c r="A38" s="111"/>
      <c r="B38" s="111"/>
      <c r="C38" s="112"/>
      <c r="D38" s="115"/>
      <c r="E38" s="114"/>
      <c r="F38" s="147"/>
      <c r="G38" s="115"/>
      <c r="H38" s="113"/>
      <c r="I38" s="116"/>
      <c r="J38" s="117"/>
      <c r="K38" s="116"/>
      <c r="L38" s="116"/>
      <c r="M38" s="116"/>
      <c r="N38" s="116"/>
      <c r="O38" s="117"/>
      <c r="P38" s="117"/>
      <c r="Q38" s="117"/>
      <c r="R38" s="117"/>
      <c r="S38" s="117"/>
      <c r="T38" s="117"/>
      <c r="V38" s="161"/>
      <c r="W38" s="161"/>
    </row>
    <row r="39" spans="1:23" s="64" customFormat="1" ht="13.5" thickBot="1">
      <c r="A39" s="111"/>
      <c r="B39" s="111"/>
      <c r="C39" s="112"/>
      <c r="D39" s="115"/>
      <c r="E39" s="114"/>
      <c r="F39" s="147"/>
      <c r="G39" s="115"/>
      <c r="H39" s="113"/>
      <c r="I39" s="116"/>
      <c r="J39" s="117"/>
      <c r="K39" s="116"/>
      <c r="L39" s="116"/>
      <c r="M39" s="116"/>
      <c r="N39" s="116"/>
      <c r="O39" s="117"/>
      <c r="P39" s="117"/>
      <c r="Q39" s="117"/>
      <c r="R39" s="117"/>
      <c r="S39" s="117"/>
      <c r="T39" s="117"/>
      <c r="V39" s="161"/>
      <c r="W39" s="161"/>
    </row>
    <row r="40" spans="1:23" s="64" customFormat="1" ht="13.5" thickBot="1">
      <c r="A40" s="128" t="s">
        <v>71</v>
      </c>
      <c r="B40" s="299" t="s">
        <v>140</v>
      </c>
      <c r="C40" s="129">
        <v>39694</v>
      </c>
      <c r="D40" s="130" t="s">
        <v>16</v>
      </c>
      <c r="E40" s="131">
        <v>6336</v>
      </c>
      <c r="F40" s="289" t="s">
        <v>143</v>
      </c>
      <c r="G40" s="130" t="s">
        <v>42</v>
      </c>
      <c r="H40" s="132" t="s">
        <v>72</v>
      </c>
      <c r="I40" s="133">
        <v>281.63200000000001</v>
      </c>
      <c r="J40" s="134">
        <v>151.81</v>
      </c>
      <c r="K40" s="135"/>
      <c r="L40" s="135"/>
      <c r="M40" s="135"/>
      <c r="N40" s="135"/>
      <c r="O40" s="134">
        <v>30.764800000000001</v>
      </c>
      <c r="P40" s="134">
        <v>151.1</v>
      </c>
      <c r="Q40" s="134">
        <v>99.06</v>
      </c>
      <c r="R40" s="151"/>
      <c r="S40" s="136">
        <v>245.69</v>
      </c>
      <c r="T40" s="127">
        <f>L40+P40+S40</f>
        <v>396.78999999999996</v>
      </c>
      <c r="V40" s="161"/>
      <c r="W40" s="161"/>
    </row>
    <row r="41" spans="1:23" s="64" customFormat="1">
      <c r="A41" s="111"/>
      <c r="B41" s="111"/>
      <c r="C41" s="112"/>
      <c r="D41" s="115"/>
      <c r="E41" s="114"/>
      <c r="F41" s="147"/>
      <c r="G41" s="115"/>
      <c r="H41" s="113"/>
      <c r="I41" s="116"/>
      <c r="J41" s="117"/>
      <c r="K41" s="116"/>
      <c r="L41" s="116"/>
      <c r="M41" s="116"/>
      <c r="N41" s="116"/>
      <c r="O41" s="117"/>
      <c r="P41" s="117"/>
      <c r="Q41" s="117"/>
      <c r="R41" s="117"/>
      <c r="S41" s="117"/>
      <c r="T41" s="117"/>
      <c r="V41" s="161"/>
      <c r="W41" s="161"/>
    </row>
    <row r="42" spans="1:23" s="64" customFormat="1" ht="33.75" customHeight="1">
      <c r="A42" s="111"/>
      <c r="B42" s="111"/>
      <c r="C42" s="112"/>
      <c r="D42" s="115"/>
      <c r="E42" s="114"/>
      <c r="F42" s="147"/>
      <c r="G42" s="115"/>
      <c r="H42" s="113"/>
      <c r="I42" s="116"/>
      <c r="J42" s="117"/>
      <c r="K42" s="116"/>
      <c r="L42" s="116"/>
      <c r="M42" s="116"/>
      <c r="N42" s="116"/>
      <c r="O42" s="117"/>
      <c r="P42" s="117"/>
      <c r="Q42" s="117"/>
      <c r="R42" s="117"/>
      <c r="S42" s="117"/>
      <c r="T42" s="117"/>
      <c r="V42" s="161"/>
      <c r="W42" s="161"/>
    </row>
    <row r="43" spans="1:23" s="64" customFormat="1" ht="13.5" thickBot="1">
      <c r="A43" s="111"/>
      <c r="B43" s="111"/>
      <c r="C43" s="112"/>
      <c r="D43" s="115"/>
      <c r="E43" s="114"/>
      <c r="F43" s="147"/>
      <c r="G43" s="115"/>
      <c r="H43" s="113"/>
      <c r="I43" s="116"/>
      <c r="J43" s="117"/>
      <c r="K43" s="116"/>
      <c r="L43" s="116"/>
      <c r="M43" s="116"/>
      <c r="N43" s="116"/>
      <c r="O43" s="117"/>
      <c r="P43" s="117"/>
      <c r="Q43" s="117"/>
      <c r="R43" s="117"/>
      <c r="S43" s="117"/>
      <c r="T43" s="117"/>
      <c r="V43" s="161"/>
      <c r="W43" s="161"/>
    </row>
    <row r="44" spans="1:23" s="64" customFormat="1" ht="12.75" customHeight="1">
      <c r="A44" s="196" t="s">
        <v>76</v>
      </c>
      <c r="B44" s="299" t="s">
        <v>140</v>
      </c>
      <c r="C44" s="78">
        <v>2014</v>
      </c>
      <c r="D44" s="54" t="s">
        <v>79</v>
      </c>
      <c r="E44" s="93">
        <v>88000</v>
      </c>
      <c r="F44" s="283" t="s">
        <v>140</v>
      </c>
      <c r="G44" s="238" t="s">
        <v>58</v>
      </c>
      <c r="H44" s="202" t="s">
        <v>78</v>
      </c>
      <c r="I44" s="55">
        <v>1068.22</v>
      </c>
      <c r="J44" s="56">
        <v>1210.8</v>
      </c>
      <c r="K44" s="57"/>
      <c r="L44" s="57"/>
      <c r="M44" s="120" t="s">
        <v>48</v>
      </c>
      <c r="N44" s="57"/>
      <c r="O44" s="58"/>
      <c r="P44" s="58"/>
      <c r="Q44" s="181" t="s">
        <v>25</v>
      </c>
      <c r="R44" s="58"/>
      <c r="S44" s="58"/>
      <c r="T44" s="118">
        <v>-0.03</v>
      </c>
      <c r="U44" s="184">
        <v>1180.98</v>
      </c>
      <c r="V44" s="161"/>
      <c r="W44" s="161"/>
    </row>
    <row r="45" spans="1:23" s="64" customFormat="1" ht="12.75" customHeight="1">
      <c r="A45" s="197"/>
      <c r="B45" s="299" t="s">
        <v>140</v>
      </c>
      <c r="C45" s="78">
        <v>2014</v>
      </c>
      <c r="D45" s="18" t="s">
        <v>70</v>
      </c>
      <c r="E45" s="53">
        <v>0</v>
      </c>
      <c r="F45" s="284"/>
      <c r="G45" s="239"/>
      <c r="H45" s="203"/>
      <c r="I45" s="19">
        <v>53.69</v>
      </c>
      <c r="J45" s="20">
        <v>49.12</v>
      </c>
      <c r="K45" s="19">
        <v>4.57</v>
      </c>
      <c r="L45" s="19">
        <v>14.28</v>
      </c>
      <c r="M45" s="66" t="s">
        <v>48</v>
      </c>
      <c r="N45" s="19"/>
      <c r="O45" s="20">
        <v>4.57</v>
      </c>
      <c r="P45" s="20">
        <v>14.28</v>
      </c>
      <c r="Q45" s="182"/>
      <c r="R45" s="41"/>
      <c r="S45" s="41"/>
      <c r="T45" s="83">
        <f>L45+P45+S45</f>
        <v>28.56</v>
      </c>
      <c r="U45" s="185"/>
      <c r="V45" s="161"/>
      <c r="W45" s="161"/>
    </row>
    <row r="46" spans="1:23" s="64" customFormat="1" ht="13.5" customHeight="1" thickBot="1">
      <c r="A46" s="198"/>
      <c r="B46" s="299" t="s">
        <v>140</v>
      </c>
      <c r="C46" s="78">
        <v>2014</v>
      </c>
      <c r="D46" s="152" t="s">
        <v>77</v>
      </c>
      <c r="E46" s="34">
        <v>13754.51</v>
      </c>
      <c r="F46" s="285"/>
      <c r="G46" s="240"/>
      <c r="H46" s="204"/>
      <c r="I46" s="35">
        <v>478.2</v>
      </c>
      <c r="J46" s="36">
        <v>288.88</v>
      </c>
      <c r="K46" s="35">
        <v>189.32</v>
      </c>
      <c r="L46" s="35">
        <v>576.23</v>
      </c>
      <c r="M46" s="141" t="s">
        <v>48</v>
      </c>
      <c r="N46" s="35"/>
      <c r="O46" s="36">
        <v>42.69</v>
      </c>
      <c r="P46" s="36">
        <v>129.93</v>
      </c>
      <c r="Q46" s="183"/>
      <c r="R46" s="36">
        <v>146.63</v>
      </c>
      <c r="S46" s="36">
        <v>446.29</v>
      </c>
      <c r="T46" s="119">
        <f>L46+P46+S46</f>
        <v>1152.45</v>
      </c>
      <c r="U46" s="186"/>
      <c r="V46" s="161"/>
      <c r="W46" s="161"/>
    </row>
    <row r="47" spans="1:23" s="64" customFormat="1">
      <c r="A47" s="111"/>
      <c r="B47" s="111"/>
      <c r="C47" s="112"/>
      <c r="D47" s="115"/>
      <c r="E47" s="114"/>
      <c r="F47" s="147"/>
      <c r="G47" s="115"/>
      <c r="H47" s="113"/>
      <c r="I47" s="116"/>
      <c r="J47" s="117"/>
      <c r="K47" s="116"/>
      <c r="L47" s="116"/>
      <c r="M47" s="116"/>
      <c r="N47" s="116"/>
      <c r="O47" s="117"/>
      <c r="P47" s="117"/>
      <c r="Q47" s="117"/>
      <c r="R47" s="117"/>
      <c r="S47" s="117"/>
      <c r="T47" s="117"/>
      <c r="V47" s="161"/>
      <c r="W47" s="161"/>
    </row>
    <row r="48" spans="1:23" s="64" customFormat="1" ht="45" customHeight="1">
      <c r="A48" s="111"/>
      <c r="B48" s="111"/>
      <c r="C48" s="112"/>
      <c r="D48" s="115"/>
      <c r="E48" s="114"/>
      <c r="F48" s="147"/>
      <c r="G48" s="115"/>
      <c r="H48" s="113"/>
      <c r="I48" s="116"/>
      <c r="J48" s="117"/>
      <c r="K48" s="116"/>
      <c r="L48" s="116"/>
      <c r="M48" s="116"/>
      <c r="N48" s="116"/>
      <c r="O48" s="117"/>
      <c r="P48" s="117"/>
      <c r="Q48" s="117"/>
      <c r="R48" s="117"/>
      <c r="S48" s="117"/>
      <c r="T48" s="117"/>
      <c r="V48" s="161"/>
      <c r="W48" s="161"/>
    </row>
    <row r="49" spans="1:23" s="64" customFormat="1" ht="13.5" thickBot="1">
      <c r="A49" s="111"/>
      <c r="B49" s="111"/>
      <c r="C49" s="112"/>
      <c r="D49" s="115"/>
      <c r="E49" s="114"/>
      <c r="F49" s="147"/>
      <c r="G49" s="115"/>
      <c r="H49" s="113"/>
      <c r="I49" s="116"/>
      <c r="J49" s="117"/>
      <c r="K49" s="116"/>
      <c r="L49" s="116"/>
      <c r="M49" s="116"/>
      <c r="N49" s="126"/>
      <c r="O49" s="117"/>
      <c r="P49" s="117"/>
      <c r="Q49" s="117"/>
      <c r="R49" s="117"/>
      <c r="S49" s="117"/>
      <c r="T49" s="117"/>
      <c r="V49" s="161"/>
      <c r="W49" s="161"/>
    </row>
    <row r="50" spans="1:23" s="64" customFormat="1" ht="12.75" customHeight="1">
      <c r="A50" s="219" t="s">
        <v>30</v>
      </c>
      <c r="B50" s="299" t="s">
        <v>140</v>
      </c>
      <c r="C50" s="300"/>
      <c r="D50" s="54" t="s">
        <v>29</v>
      </c>
      <c r="E50" s="93">
        <v>4762.5600000000004</v>
      </c>
      <c r="F50" s="290" t="s">
        <v>142</v>
      </c>
      <c r="G50" s="222" t="s">
        <v>31</v>
      </c>
      <c r="H50" s="225" t="s">
        <v>38</v>
      </c>
      <c r="I50" s="55">
        <v>882.04867327999989</v>
      </c>
      <c r="J50" s="56">
        <v>176.08</v>
      </c>
      <c r="K50" s="57"/>
      <c r="L50" s="57"/>
      <c r="M50" s="120" t="s">
        <v>48</v>
      </c>
      <c r="N50" s="55"/>
      <c r="O50" s="56">
        <v>172.93114880000002</v>
      </c>
      <c r="P50" s="55">
        <v>239.44</v>
      </c>
      <c r="Q50" s="56">
        <v>533.03752447999977</v>
      </c>
      <c r="R50" s="58"/>
      <c r="S50" s="55">
        <v>700.95</v>
      </c>
      <c r="T50" s="100">
        <f>P50+S50</f>
        <v>940.3900000000001</v>
      </c>
      <c r="U50" s="184">
        <v>3523.55</v>
      </c>
      <c r="V50" s="161"/>
      <c r="W50" s="161"/>
    </row>
    <row r="51" spans="1:23" s="64" customFormat="1" ht="15" customHeight="1">
      <c r="A51" s="220"/>
      <c r="B51" s="299">
        <v>2016</v>
      </c>
      <c r="C51" s="301"/>
      <c r="D51" s="26" t="s">
        <v>29</v>
      </c>
      <c r="E51" s="17">
        <v>73131.89</v>
      </c>
      <c r="F51" s="292" t="s">
        <v>144</v>
      </c>
      <c r="G51" s="223"/>
      <c r="H51" s="226"/>
      <c r="I51" s="19">
        <v>2152.0531483200002</v>
      </c>
      <c r="J51" s="20">
        <v>891.63</v>
      </c>
      <c r="K51" s="39"/>
      <c r="L51" s="40"/>
      <c r="M51" s="66" t="s">
        <v>48</v>
      </c>
      <c r="N51" s="19"/>
      <c r="O51" s="20">
        <v>291.1970872</v>
      </c>
      <c r="P51" s="19">
        <v>396.98</v>
      </c>
      <c r="Q51" s="20">
        <v>969.22606112000017</v>
      </c>
      <c r="R51" s="41"/>
      <c r="S51" s="19">
        <v>1281.98</v>
      </c>
      <c r="T51" s="20">
        <f t="shared" ref="T51:T52" si="1">P51+S51</f>
        <v>1678.96</v>
      </c>
      <c r="U51" s="218"/>
      <c r="V51" s="161"/>
      <c r="W51" s="161"/>
    </row>
    <row r="52" spans="1:23" s="64" customFormat="1" ht="15.75" customHeight="1" thickBot="1">
      <c r="A52" s="221"/>
      <c r="B52" s="299" t="s">
        <v>140</v>
      </c>
      <c r="C52" s="301"/>
      <c r="D52" s="72" t="s">
        <v>29</v>
      </c>
      <c r="E52" s="34">
        <v>34651.980000000003</v>
      </c>
      <c r="F52" s="293" t="s">
        <v>142</v>
      </c>
      <c r="G52" s="224"/>
      <c r="H52" s="227"/>
      <c r="I52" s="35">
        <v>1153.9964182399999</v>
      </c>
      <c r="J52" s="36">
        <v>475.19</v>
      </c>
      <c r="K52" s="43"/>
      <c r="L52" s="44"/>
      <c r="M52" s="141" t="s">
        <v>48</v>
      </c>
      <c r="N52" s="35"/>
      <c r="O52" s="36">
        <v>152.9869104</v>
      </c>
      <c r="P52" s="35">
        <v>212.87</v>
      </c>
      <c r="Q52" s="36">
        <v>525.81950783999991</v>
      </c>
      <c r="R52" s="46"/>
      <c r="S52" s="35">
        <v>691.33</v>
      </c>
      <c r="T52" s="119">
        <f t="shared" si="1"/>
        <v>904.2</v>
      </c>
      <c r="U52" s="186"/>
      <c r="V52" s="161"/>
      <c r="W52" s="161"/>
    </row>
    <row r="53" spans="1:23" s="64" customFormat="1">
      <c r="A53" s="111"/>
      <c r="B53" s="111"/>
      <c r="C53" s="112"/>
      <c r="D53" s="115"/>
      <c r="E53" s="114"/>
      <c r="F53" s="147"/>
      <c r="G53" s="115"/>
      <c r="H53" s="113"/>
      <c r="I53" s="116"/>
      <c r="J53" s="117"/>
      <c r="K53" s="116"/>
      <c r="L53" s="116"/>
      <c r="M53" s="116"/>
      <c r="N53" s="116"/>
      <c r="O53" s="117"/>
      <c r="P53" s="117"/>
      <c r="Q53" s="117"/>
      <c r="R53" s="117"/>
      <c r="S53" s="117"/>
      <c r="T53" s="117"/>
      <c r="V53" s="161"/>
      <c r="W53" s="161"/>
    </row>
    <row r="54" spans="1:23" s="64" customFormat="1" ht="51" customHeight="1">
      <c r="A54" s="111"/>
      <c r="B54" s="111"/>
      <c r="C54" s="112"/>
      <c r="D54" s="115"/>
      <c r="E54" s="114"/>
      <c r="F54" s="147"/>
      <c r="G54" s="115"/>
      <c r="H54" s="113"/>
      <c r="I54" s="116"/>
      <c r="J54" s="117"/>
      <c r="K54" s="116"/>
      <c r="L54" s="116"/>
      <c r="M54" s="116"/>
      <c r="N54" s="116"/>
      <c r="O54" s="117"/>
      <c r="P54" s="117"/>
      <c r="Q54" s="117"/>
      <c r="R54" s="117"/>
      <c r="S54" s="117"/>
      <c r="T54" s="117"/>
      <c r="V54" s="161"/>
      <c r="W54" s="161"/>
    </row>
    <row r="55" spans="1:23" s="64" customFormat="1" ht="13.5" thickBot="1">
      <c r="A55" s="111"/>
      <c r="B55" s="111"/>
      <c r="C55" s="112"/>
      <c r="D55" s="115"/>
      <c r="E55" s="114"/>
      <c r="F55" s="147"/>
      <c r="G55" s="115"/>
      <c r="H55" s="113"/>
      <c r="I55" s="116"/>
      <c r="J55" s="117"/>
      <c r="K55" s="116"/>
      <c r="L55" s="116"/>
      <c r="M55" s="116"/>
      <c r="N55" s="116"/>
      <c r="O55" s="117"/>
      <c r="P55" s="117"/>
      <c r="Q55" s="117"/>
      <c r="R55" s="117"/>
      <c r="S55" s="117"/>
      <c r="T55" s="117"/>
      <c r="V55" s="161"/>
      <c r="W55" s="161"/>
    </row>
    <row r="56" spans="1:23" s="64" customFormat="1" ht="12.75" customHeight="1">
      <c r="A56" s="219" t="s">
        <v>127</v>
      </c>
      <c r="B56" s="299" t="s">
        <v>140</v>
      </c>
      <c r="C56" s="176">
        <v>37915</v>
      </c>
      <c r="D56" s="104" t="s">
        <v>129</v>
      </c>
      <c r="E56" s="105">
        <v>26412.33</v>
      </c>
      <c r="F56" s="294" t="s">
        <v>140</v>
      </c>
      <c r="G56" s="222" t="s">
        <v>125</v>
      </c>
      <c r="H56" s="225" t="s">
        <v>128</v>
      </c>
      <c r="I56" s="96">
        <v>422.2</v>
      </c>
      <c r="J56" s="97">
        <v>341.49</v>
      </c>
      <c r="K56" s="98"/>
      <c r="L56" s="98"/>
      <c r="M56" s="96"/>
      <c r="N56" s="96"/>
      <c r="O56" s="97">
        <v>51.63</v>
      </c>
      <c r="P56" s="96">
        <v>444.92</v>
      </c>
      <c r="Q56" s="97">
        <v>29.09</v>
      </c>
      <c r="R56" s="99"/>
      <c r="S56" s="96">
        <v>126.39</v>
      </c>
      <c r="T56" s="175">
        <f>P56+S56</f>
        <v>571.31000000000006</v>
      </c>
      <c r="U56" s="184">
        <v>3573.35</v>
      </c>
      <c r="V56" s="161"/>
      <c r="W56" s="161"/>
    </row>
    <row r="57" spans="1:23" s="64" customFormat="1" ht="12.75" customHeight="1">
      <c r="A57" s="220"/>
      <c r="B57" s="299" t="s">
        <v>140</v>
      </c>
      <c r="C57" s="110">
        <v>38603</v>
      </c>
      <c r="D57" s="18" t="s">
        <v>96</v>
      </c>
      <c r="E57" s="17">
        <v>108989.09</v>
      </c>
      <c r="F57" s="295"/>
      <c r="G57" s="223"/>
      <c r="H57" s="226"/>
      <c r="I57" s="20">
        <v>1539.47</v>
      </c>
      <c r="J57" s="174">
        <v>1363.86</v>
      </c>
      <c r="K57" s="39"/>
      <c r="L57" s="39"/>
      <c r="M57" s="19"/>
      <c r="N57" s="19"/>
      <c r="O57" s="20">
        <v>175.61</v>
      </c>
      <c r="P57" s="20">
        <v>1250.46</v>
      </c>
      <c r="Q57" s="41"/>
      <c r="R57" s="41"/>
      <c r="S57" s="39"/>
      <c r="T57" s="61">
        <f>P57</f>
        <v>1250.46</v>
      </c>
      <c r="U57" s="185"/>
      <c r="V57" s="161" t="s">
        <v>136</v>
      </c>
      <c r="W57" s="161"/>
    </row>
    <row r="58" spans="1:23" s="64" customFormat="1" ht="12.75" customHeight="1">
      <c r="A58" s="220"/>
      <c r="B58" s="299" t="s">
        <v>140</v>
      </c>
      <c r="C58" s="110">
        <v>39023</v>
      </c>
      <c r="D58" s="18" t="s">
        <v>129</v>
      </c>
      <c r="E58" s="17">
        <v>54514.54</v>
      </c>
      <c r="F58" s="295"/>
      <c r="G58" s="223"/>
      <c r="H58" s="226"/>
      <c r="I58" s="19">
        <v>829.77</v>
      </c>
      <c r="J58" s="20">
        <v>717.95</v>
      </c>
      <c r="K58" s="39"/>
      <c r="L58" s="39"/>
      <c r="M58" s="19"/>
      <c r="N58" s="19"/>
      <c r="O58" s="20">
        <v>108.29</v>
      </c>
      <c r="P58" s="19">
        <v>680.97</v>
      </c>
      <c r="Q58" s="20">
        <v>3.54</v>
      </c>
      <c r="R58" s="41"/>
      <c r="S58" s="19">
        <v>11.24</v>
      </c>
      <c r="T58" s="61">
        <f>P58+S58</f>
        <v>692.21</v>
      </c>
      <c r="U58" s="185"/>
      <c r="V58" s="161" t="s">
        <v>134</v>
      </c>
      <c r="W58" s="161" t="s">
        <v>135</v>
      </c>
    </row>
    <row r="59" spans="1:23" s="64" customFormat="1" ht="12.75" customHeight="1">
      <c r="A59" s="220"/>
      <c r="B59" s="299" t="s">
        <v>140</v>
      </c>
      <c r="C59" s="109">
        <v>40416</v>
      </c>
      <c r="D59" s="26" t="s">
        <v>130</v>
      </c>
      <c r="E59" s="25">
        <v>5000</v>
      </c>
      <c r="F59" s="295"/>
      <c r="G59" s="223"/>
      <c r="H59" s="226"/>
      <c r="I59" s="21">
        <v>132.24</v>
      </c>
      <c r="J59" s="27">
        <v>130.12</v>
      </c>
      <c r="K59" s="40"/>
      <c r="L59" s="40"/>
      <c r="M59" s="19"/>
      <c r="N59" s="19"/>
      <c r="O59" s="27">
        <v>2.12</v>
      </c>
      <c r="P59" s="21">
        <v>9.01</v>
      </c>
      <c r="Q59" s="144"/>
      <c r="R59" s="144"/>
      <c r="S59" s="40"/>
      <c r="T59" s="61">
        <f t="shared" ref="T59:T62" si="2">P59+S59</f>
        <v>9.01</v>
      </c>
      <c r="U59" s="185"/>
      <c r="V59" s="161"/>
      <c r="W59" s="161"/>
    </row>
    <row r="60" spans="1:23" s="64" customFormat="1" ht="12.75" customHeight="1">
      <c r="A60" s="220"/>
      <c r="B60" s="299" t="s">
        <v>140</v>
      </c>
      <c r="C60" s="109">
        <v>40637</v>
      </c>
      <c r="D60" s="26" t="s">
        <v>131</v>
      </c>
      <c r="E60" s="25">
        <v>1811.04</v>
      </c>
      <c r="F60" s="295"/>
      <c r="G60" s="223"/>
      <c r="H60" s="226"/>
      <c r="I60" s="21">
        <v>280.05</v>
      </c>
      <c r="J60" s="177">
        <v>76.69</v>
      </c>
      <c r="K60" s="40"/>
      <c r="L60" s="40"/>
      <c r="M60" s="19"/>
      <c r="N60" s="19"/>
      <c r="O60" s="27">
        <v>44.29</v>
      </c>
      <c r="P60" s="21">
        <v>177.56</v>
      </c>
      <c r="Q60" s="27">
        <v>159.86000000000001</v>
      </c>
      <c r="R60" s="144"/>
      <c r="S60" s="21">
        <v>322.83999999999997</v>
      </c>
      <c r="T60" s="61">
        <f t="shared" si="2"/>
        <v>500.4</v>
      </c>
      <c r="U60" s="185"/>
      <c r="V60" s="161"/>
      <c r="W60" s="161"/>
    </row>
    <row r="61" spans="1:23" s="64" customFormat="1" ht="12.75" customHeight="1">
      <c r="A61" s="220"/>
      <c r="B61" s="299" t="s">
        <v>140</v>
      </c>
      <c r="C61" s="78">
        <v>2016</v>
      </c>
      <c r="D61" s="26" t="s">
        <v>132</v>
      </c>
      <c r="E61" s="25">
        <v>2278.38</v>
      </c>
      <c r="F61" s="295"/>
      <c r="G61" s="223"/>
      <c r="H61" s="226"/>
      <c r="I61" s="21">
        <v>273.08</v>
      </c>
      <c r="J61" s="27">
        <v>121.8</v>
      </c>
      <c r="K61" s="40"/>
      <c r="L61" s="40"/>
      <c r="M61" s="39"/>
      <c r="N61" s="39"/>
      <c r="O61" s="27">
        <v>52.85</v>
      </c>
      <c r="P61" s="21">
        <v>135.77000000000001</v>
      </c>
      <c r="Q61" s="27">
        <v>98.43</v>
      </c>
      <c r="R61" s="144"/>
      <c r="S61" s="21">
        <v>127.2</v>
      </c>
      <c r="T61" s="61">
        <f t="shared" si="2"/>
        <v>262.97000000000003</v>
      </c>
      <c r="U61" s="185"/>
      <c r="V61" s="161"/>
      <c r="W61" s="161"/>
    </row>
    <row r="62" spans="1:23" s="64" customFormat="1" ht="15" customHeight="1">
      <c r="A62" s="220"/>
      <c r="B62" s="299" t="s">
        <v>140</v>
      </c>
      <c r="C62" s="78">
        <v>2019</v>
      </c>
      <c r="D62" s="26" t="s">
        <v>133</v>
      </c>
      <c r="E62" s="17">
        <v>4100</v>
      </c>
      <c r="F62" s="295"/>
      <c r="G62" s="223"/>
      <c r="H62" s="226"/>
      <c r="I62" s="19">
        <v>328.35</v>
      </c>
      <c r="J62" s="20">
        <v>108.87</v>
      </c>
      <c r="K62" s="39"/>
      <c r="L62" s="40"/>
      <c r="M62" s="39"/>
      <c r="N62" s="39"/>
      <c r="O62" s="20">
        <v>42.48</v>
      </c>
      <c r="P62" s="19">
        <v>92.71</v>
      </c>
      <c r="Q62" s="20">
        <v>177</v>
      </c>
      <c r="R62" s="41"/>
      <c r="S62" s="19">
        <v>194.28</v>
      </c>
      <c r="T62" s="61">
        <f t="shared" si="2"/>
        <v>286.99</v>
      </c>
      <c r="U62" s="185"/>
      <c r="V62" s="161"/>
      <c r="W62" s="161"/>
    </row>
    <row r="63" spans="1:23" s="64" customFormat="1" ht="15.75" customHeight="1" thickBot="1">
      <c r="A63" s="221"/>
      <c r="B63" s="299" t="s">
        <v>140</v>
      </c>
      <c r="C63" s="78">
        <v>2020</v>
      </c>
      <c r="D63" s="72" t="s">
        <v>131</v>
      </c>
      <c r="E63" s="34">
        <v>5036.03</v>
      </c>
      <c r="F63" s="296"/>
      <c r="G63" s="224"/>
      <c r="H63" s="227"/>
      <c r="I63" s="43"/>
      <c r="J63" s="46"/>
      <c r="K63" s="43"/>
      <c r="L63" s="44"/>
      <c r="M63" s="44"/>
      <c r="N63" s="43"/>
      <c r="O63" s="46"/>
      <c r="P63" s="43"/>
      <c r="Q63" s="46"/>
      <c r="R63" s="46"/>
      <c r="S63" s="43"/>
      <c r="T63" s="178"/>
      <c r="U63" s="186"/>
      <c r="V63" s="161"/>
      <c r="W63" s="161"/>
    </row>
    <row r="64" spans="1:23" s="64" customFormat="1">
      <c r="A64" s="111"/>
      <c r="B64" s="111"/>
      <c r="C64" s="112"/>
      <c r="D64" s="115"/>
      <c r="E64" s="114"/>
      <c r="F64" s="147"/>
      <c r="G64" s="115"/>
      <c r="H64" s="113"/>
      <c r="I64" s="116"/>
      <c r="J64" s="117"/>
      <c r="K64" s="116"/>
      <c r="L64" s="116"/>
      <c r="M64" s="116"/>
      <c r="N64" s="116"/>
      <c r="O64" s="117"/>
      <c r="P64" s="117"/>
      <c r="Q64" s="117"/>
      <c r="R64" s="117"/>
      <c r="S64" s="117"/>
      <c r="T64" s="117"/>
      <c r="V64" s="161"/>
      <c r="W64" s="161"/>
    </row>
    <row r="65" spans="1:23" s="64" customFormat="1" ht="43.5" customHeight="1">
      <c r="A65" s="111"/>
      <c r="B65" s="111"/>
      <c r="C65" s="112"/>
      <c r="D65" s="115"/>
      <c r="E65" s="114"/>
      <c r="F65" s="147"/>
      <c r="G65" s="115"/>
      <c r="H65" s="113"/>
      <c r="I65" s="116"/>
      <c r="J65" s="117"/>
      <c r="K65" s="116"/>
      <c r="L65" s="116"/>
      <c r="M65" s="116"/>
      <c r="N65" s="116"/>
      <c r="O65" s="117"/>
      <c r="P65" s="117"/>
      <c r="Q65" s="117"/>
      <c r="R65" s="117"/>
      <c r="S65" s="117"/>
      <c r="T65" s="117"/>
      <c r="V65" s="161"/>
      <c r="W65" s="161"/>
    </row>
    <row r="66" spans="1:23" s="64" customFormat="1" ht="13.5" thickBot="1">
      <c r="A66" s="111"/>
      <c r="B66" s="111"/>
      <c r="C66" s="112"/>
      <c r="D66" s="115"/>
      <c r="E66" s="114"/>
      <c r="F66" s="147"/>
      <c r="G66" s="115"/>
      <c r="H66" s="113"/>
      <c r="I66" s="116"/>
      <c r="J66" s="117"/>
      <c r="K66" s="116"/>
      <c r="L66" s="116"/>
      <c r="M66" s="116"/>
      <c r="N66" s="116"/>
      <c r="O66" s="117"/>
      <c r="P66" s="117"/>
      <c r="Q66" s="117"/>
      <c r="R66" s="117"/>
      <c r="S66" s="117"/>
      <c r="T66" s="117"/>
      <c r="V66" s="161"/>
      <c r="W66" s="161"/>
    </row>
    <row r="67" spans="1:23" s="64" customFormat="1" ht="13.5" thickBot="1">
      <c r="A67" s="179" t="s">
        <v>137</v>
      </c>
      <c r="B67" s="299" t="s">
        <v>140</v>
      </c>
      <c r="C67" s="110">
        <v>37343</v>
      </c>
      <c r="D67" s="18" t="s">
        <v>16</v>
      </c>
      <c r="E67" s="17">
        <v>2129.0700000000002</v>
      </c>
      <c r="F67" s="282" t="s">
        <v>140</v>
      </c>
      <c r="G67" s="18" t="s">
        <v>138</v>
      </c>
      <c r="H67" s="180" t="s">
        <v>139</v>
      </c>
      <c r="I67" s="19">
        <v>136.37</v>
      </c>
      <c r="J67" s="20">
        <v>58.85</v>
      </c>
      <c r="K67" s="39"/>
      <c r="L67" s="39"/>
      <c r="M67" s="19"/>
      <c r="N67" s="19"/>
      <c r="O67" s="20">
        <v>9.17</v>
      </c>
      <c r="P67" s="20">
        <v>93.45</v>
      </c>
      <c r="Q67" s="20">
        <v>68.36</v>
      </c>
      <c r="R67" s="41"/>
      <c r="S67" s="20">
        <v>351.61</v>
      </c>
      <c r="T67" s="166">
        <f>P67+S67</f>
        <v>445.06</v>
      </c>
      <c r="V67" s="161"/>
      <c r="W67" s="161"/>
    </row>
    <row r="68" spans="1:23" s="64" customFormat="1">
      <c r="A68" s="111"/>
      <c r="B68" s="111"/>
      <c r="C68" s="112"/>
      <c r="D68" s="115"/>
      <c r="E68" s="114"/>
      <c r="F68" s="147"/>
      <c r="G68" s="115"/>
      <c r="H68" s="113"/>
      <c r="I68" s="116"/>
      <c r="J68" s="117"/>
      <c r="K68" s="116"/>
      <c r="L68" s="116"/>
      <c r="M68" s="116"/>
      <c r="N68" s="116"/>
      <c r="O68" s="117"/>
      <c r="P68" s="117"/>
      <c r="Q68" s="117"/>
      <c r="R68" s="117"/>
      <c r="S68" s="117"/>
      <c r="T68" s="117"/>
      <c r="V68" s="161"/>
      <c r="W68" s="161"/>
    </row>
    <row r="69" spans="1:23" s="64" customFormat="1" ht="60" customHeight="1">
      <c r="A69" s="111"/>
      <c r="B69" s="111"/>
      <c r="C69" s="112"/>
      <c r="D69" s="115"/>
      <c r="E69" s="114"/>
      <c r="F69" s="147"/>
      <c r="G69" s="115"/>
      <c r="H69" s="113"/>
      <c r="I69" s="116"/>
      <c r="J69" s="117"/>
      <c r="K69" s="116"/>
      <c r="L69" s="116"/>
      <c r="M69" s="116"/>
      <c r="N69" s="116"/>
      <c r="O69" s="117"/>
      <c r="P69" s="117"/>
      <c r="Q69" s="117"/>
      <c r="R69" s="117"/>
      <c r="S69" s="117"/>
      <c r="T69" s="117"/>
      <c r="V69" s="161"/>
      <c r="W69" s="161"/>
    </row>
    <row r="70" spans="1:23" s="64" customFormat="1">
      <c r="A70" s="111"/>
      <c r="B70" s="111"/>
      <c r="C70" s="112"/>
      <c r="D70" s="115"/>
      <c r="E70" s="114"/>
      <c r="F70" s="147"/>
      <c r="G70" s="115"/>
      <c r="H70" s="113"/>
      <c r="I70" s="116"/>
      <c r="J70" s="117"/>
      <c r="K70" s="116"/>
      <c r="L70" s="116"/>
      <c r="M70" s="116"/>
      <c r="N70" s="116"/>
      <c r="O70" s="117"/>
      <c r="P70" s="117"/>
      <c r="Q70" s="117"/>
      <c r="R70" s="117"/>
      <c r="S70" s="117"/>
      <c r="T70" s="117"/>
      <c r="V70" s="161"/>
      <c r="W70" s="161"/>
    </row>
    <row r="71" spans="1:23" s="64" customFormat="1">
      <c r="A71" s="111"/>
      <c r="B71" s="111"/>
      <c r="C71" s="112"/>
      <c r="D71" s="115"/>
      <c r="E71" s="114"/>
      <c r="F71" s="147"/>
      <c r="G71" s="115"/>
      <c r="H71" s="113"/>
      <c r="I71" s="116"/>
      <c r="J71" s="117"/>
      <c r="K71" s="116"/>
      <c r="L71" s="116"/>
      <c r="M71" s="116"/>
      <c r="N71" s="116"/>
      <c r="O71" s="117"/>
      <c r="P71" s="117"/>
      <c r="Q71" s="117"/>
      <c r="R71" s="117"/>
      <c r="S71" s="117"/>
      <c r="T71" s="117"/>
      <c r="V71" s="161"/>
      <c r="W71" s="161"/>
    </row>
    <row r="72" spans="1:23" s="64" customFormat="1">
      <c r="A72" s="111"/>
      <c r="B72" s="111"/>
      <c r="C72" s="112"/>
      <c r="D72" s="115"/>
      <c r="E72" s="114"/>
      <c r="F72" s="147"/>
      <c r="G72" s="115"/>
      <c r="H72" s="113"/>
      <c r="I72" s="116"/>
      <c r="J72" s="117"/>
      <c r="K72" s="116"/>
      <c r="L72" s="116"/>
      <c r="M72" s="116"/>
      <c r="N72" s="116"/>
      <c r="O72" s="117"/>
      <c r="P72" s="117"/>
      <c r="Q72" s="117"/>
      <c r="R72" s="117"/>
      <c r="S72" s="117"/>
      <c r="T72" s="117"/>
      <c r="V72" s="161"/>
      <c r="W72" s="161"/>
    </row>
    <row r="73" spans="1:23" s="64" customFormat="1">
      <c r="A73" s="111"/>
      <c r="B73" s="111"/>
      <c r="C73" s="112"/>
      <c r="D73" s="115"/>
      <c r="E73" s="114"/>
      <c r="F73" s="147"/>
      <c r="G73" s="115"/>
      <c r="H73" s="113"/>
      <c r="I73" s="116"/>
      <c r="J73" s="117"/>
      <c r="K73" s="116"/>
      <c r="L73" s="116"/>
      <c r="M73" s="116"/>
      <c r="N73" s="116"/>
      <c r="O73" s="117"/>
      <c r="P73" s="117"/>
      <c r="Q73" s="117"/>
      <c r="R73" s="117"/>
      <c r="S73" s="117"/>
      <c r="T73" s="117"/>
      <c r="V73" s="161"/>
      <c r="W73" s="161"/>
    </row>
    <row r="74" spans="1:23" s="64" customFormat="1">
      <c r="A74" s="111"/>
      <c r="B74" s="111"/>
      <c r="C74" s="112"/>
      <c r="D74" s="115"/>
      <c r="E74" s="114"/>
      <c r="F74" s="147"/>
      <c r="G74" s="115"/>
      <c r="H74" s="113"/>
      <c r="I74" s="116"/>
      <c r="J74" s="117"/>
      <c r="K74" s="116"/>
      <c r="L74" s="116"/>
      <c r="M74" s="116"/>
      <c r="N74" s="116"/>
      <c r="O74" s="117"/>
      <c r="P74" s="117"/>
      <c r="Q74" s="117"/>
      <c r="R74" s="117"/>
      <c r="S74" s="117"/>
      <c r="T74" s="117"/>
      <c r="V74" s="161"/>
      <c r="W74" s="161"/>
    </row>
    <row r="75" spans="1:23" s="64" customFormat="1">
      <c r="A75" s="111"/>
      <c r="B75" s="111"/>
      <c r="C75" s="112"/>
      <c r="D75" s="115"/>
      <c r="E75" s="114"/>
      <c r="F75" s="147"/>
      <c r="G75" s="115"/>
      <c r="H75" s="113"/>
      <c r="I75" s="116"/>
      <c r="J75" s="117"/>
      <c r="K75" s="116"/>
      <c r="L75" s="116"/>
      <c r="M75" s="116"/>
      <c r="N75" s="116"/>
      <c r="O75" s="117"/>
      <c r="P75" s="117"/>
      <c r="Q75" s="117"/>
      <c r="R75" s="117"/>
      <c r="S75" s="117"/>
      <c r="T75" s="117"/>
      <c r="V75" s="161"/>
      <c r="W75" s="161"/>
    </row>
    <row r="76" spans="1:23" s="64" customFormat="1">
      <c r="A76" s="111"/>
      <c r="B76" s="111"/>
      <c r="C76" s="112"/>
      <c r="D76" s="115"/>
      <c r="E76" s="114"/>
      <c r="F76" s="147"/>
      <c r="G76" s="115"/>
      <c r="H76" s="113"/>
      <c r="I76" s="116"/>
      <c r="J76" s="117"/>
      <c r="K76" s="116"/>
      <c r="L76" s="116"/>
      <c r="M76" s="116"/>
      <c r="N76" s="116"/>
      <c r="O76" s="117"/>
      <c r="P76" s="117"/>
      <c r="Q76" s="117"/>
      <c r="R76" s="117"/>
      <c r="S76" s="117"/>
      <c r="T76" s="117"/>
      <c r="V76" s="161"/>
      <c r="W76" s="161"/>
    </row>
    <row r="77" spans="1:23" s="64" customFormat="1">
      <c r="A77" s="111"/>
      <c r="B77" s="111"/>
      <c r="C77" s="112"/>
      <c r="D77" s="115"/>
      <c r="E77" s="114"/>
      <c r="F77" s="147"/>
      <c r="G77" s="115"/>
      <c r="H77" s="113"/>
      <c r="I77" s="116"/>
      <c r="J77" s="117"/>
      <c r="K77" s="116"/>
      <c r="L77" s="116"/>
      <c r="M77" s="116"/>
      <c r="N77" s="116"/>
      <c r="O77" s="117"/>
      <c r="P77" s="117"/>
      <c r="Q77" s="117"/>
      <c r="R77" s="117"/>
      <c r="S77" s="117"/>
      <c r="T77" s="117"/>
      <c r="V77" s="161"/>
      <c r="W77" s="161"/>
    </row>
    <row r="78" spans="1:23" s="64" customFormat="1">
      <c r="A78" s="111"/>
      <c r="B78" s="111"/>
      <c r="C78" s="112"/>
      <c r="D78" s="115"/>
      <c r="E78" s="114"/>
      <c r="F78" s="147"/>
      <c r="G78" s="115"/>
      <c r="H78" s="113"/>
      <c r="I78" s="116"/>
      <c r="J78" s="117"/>
      <c r="K78" s="116"/>
      <c r="L78" s="116"/>
      <c r="M78" s="116"/>
      <c r="N78" s="116"/>
      <c r="O78" s="117"/>
      <c r="P78" s="117"/>
      <c r="Q78" s="117"/>
      <c r="R78" s="117"/>
      <c r="S78" s="117"/>
      <c r="T78" s="117"/>
      <c r="V78" s="161"/>
      <c r="W78" s="161"/>
    </row>
    <row r="79" spans="1:23" s="64" customFormat="1">
      <c r="A79" s="111"/>
      <c r="B79" s="111"/>
      <c r="C79" s="112"/>
      <c r="D79" s="115"/>
      <c r="E79" s="114"/>
      <c r="F79" s="147"/>
      <c r="G79" s="115"/>
      <c r="H79" s="113"/>
      <c r="I79" s="116"/>
      <c r="J79" s="117"/>
      <c r="K79" s="116"/>
      <c r="L79" s="116"/>
      <c r="M79" s="116"/>
      <c r="N79" s="116"/>
      <c r="O79" s="117"/>
      <c r="P79" s="117"/>
      <c r="Q79" s="117"/>
      <c r="R79" s="117"/>
      <c r="S79" s="117"/>
      <c r="T79" s="117"/>
      <c r="V79" s="161"/>
      <c r="W79" s="161"/>
    </row>
    <row r="80" spans="1:23" s="64" customFormat="1">
      <c r="A80" s="111"/>
      <c r="B80" s="111"/>
      <c r="C80" s="112"/>
      <c r="D80" s="115"/>
      <c r="E80" s="114"/>
      <c r="F80" s="147"/>
      <c r="G80" s="115"/>
      <c r="H80" s="113"/>
      <c r="I80" s="116"/>
      <c r="J80" s="117"/>
      <c r="K80" s="116"/>
      <c r="L80" s="116"/>
      <c r="M80" s="116"/>
      <c r="N80" s="116"/>
      <c r="O80" s="117"/>
      <c r="P80" s="117"/>
      <c r="Q80" s="117"/>
      <c r="R80" s="117"/>
      <c r="S80" s="117"/>
      <c r="T80" s="117"/>
      <c r="V80" s="161"/>
      <c r="W80" s="161"/>
    </row>
    <row r="81" spans="1:23" s="64" customFormat="1">
      <c r="A81" s="111"/>
      <c r="B81" s="111"/>
      <c r="C81" s="112"/>
      <c r="D81" s="115"/>
      <c r="E81" s="114"/>
      <c r="F81" s="147"/>
      <c r="G81" s="115"/>
      <c r="H81" s="113"/>
      <c r="I81" s="116"/>
      <c r="J81" s="117"/>
      <c r="K81" s="116"/>
      <c r="L81" s="116"/>
      <c r="M81" s="116"/>
      <c r="N81" s="116"/>
      <c r="O81" s="117"/>
      <c r="P81" s="117"/>
      <c r="Q81" s="117"/>
      <c r="R81" s="117"/>
      <c r="S81" s="117"/>
      <c r="T81" s="117"/>
      <c r="V81" s="161"/>
      <c r="W81" s="161"/>
    </row>
    <row r="82" spans="1:23" s="64" customFormat="1">
      <c r="A82" s="111"/>
      <c r="B82" s="111"/>
      <c r="C82" s="112"/>
      <c r="D82" s="115"/>
      <c r="E82" s="114"/>
      <c r="F82" s="147"/>
      <c r="G82" s="115"/>
      <c r="H82" s="113"/>
      <c r="I82" s="116"/>
      <c r="J82" s="117"/>
      <c r="K82" s="116"/>
      <c r="L82" s="116"/>
      <c r="M82" s="116"/>
      <c r="N82" s="116"/>
      <c r="O82" s="117"/>
      <c r="P82" s="117"/>
      <c r="Q82" s="117"/>
      <c r="R82" s="117"/>
      <c r="S82" s="117"/>
      <c r="T82" s="117"/>
      <c r="V82" s="161"/>
      <c r="W82" s="161"/>
    </row>
    <row r="83" spans="1:23" s="64" customFormat="1" ht="13.5" thickBot="1">
      <c r="A83" s="111"/>
      <c r="B83" s="111"/>
      <c r="C83" s="112"/>
      <c r="D83" s="115"/>
      <c r="E83" s="114"/>
      <c r="F83" s="147"/>
      <c r="G83" s="115"/>
      <c r="H83" s="113"/>
      <c r="I83" s="116"/>
      <c r="J83" s="117"/>
      <c r="K83" s="116"/>
      <c r="L83" s="116"/>
      <c r="M83" s="116"/>
      <c r="N83" s="116"/>
      <c r="O83" s="117"/>
      <c r="P83" s="117"/>
      <c r="Q83" s="117"/>
      <c r="R83" s="117"/>
      <c r="S83" s="117"/>
      <c r="T83" s="117"/>
      <c r="V83" s="161"/>
      <c r="W83" s="161"/>
    </row>
    <row r="84" spans="1:23" s="64" customFormat="1" ht="21" thickBot="1">
      <c r="A84" s="215" t="s">
        <v>55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7"/>
      <c r="V84" s="161"/>
      <c r="W84" s="161"/>
    </row>
    <row r="85" spans="1:23" s="64" customFormat="1" ht="21" thickBot="1">
      <c r="A85" s="215" t="s">
        <v>157</v>
      </c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7"/>
      <c r="V85" s="161"/>
      <c r="W85" s="161"/>
    </row>
    <row r="86" spans="1:23" s="64" customFormat="1">
      <c r="A86" s="90"/>
      <c r="B86" s="299" t="s">
        <v>140</v>
      </c>
      <c r="C86" s="109">
        <v>36035</v>
      </c>
      <c r="D86" s="26" t="s">
        <v>56</v>
      </c>
      <c r="E86" s="25">
        <f>2850000/340.75</f>
        <v>8363.9031548055755</v>
      </c>
      <c r="F86" s="297" t="s">
        <v>145</v>
      </c>
      <c r="G86" s="26" t="s">
        <v>28</v>
      </c>
      <c r="H86" s="88"/>
      <c r="I86" s="21">
        <v>221.45</v>
      </c>
      <c r="J86" s="27">
        <v>150.29</v>
      </c>
      <c r="K86" s="40"/>
      <c r="L86" s="40"/>
      <c r="M86" s="21"/>
      <c r="N86" s="21"/>
      <c r="O86" s="27">
        <v>21.33</v>
      </c>
      <c r="P86" s="19">
        <v>393.87</v>
      </c>
      <c r="Q86" s="27">
        <v>49.54</v>
      </c>
      <c r="R86" s="144"/>
      <c r="S86" s="19">
        <v>468.98</v>
      </c>
      <c r="T86" s="158">
        <f>P86+S86</f>
        <v>862.85</v>
      </c>
      <c r="V86" s="161"/>
      <c r="W86" s="161"/>
    </row>
    <row r="87" spans="1:23" s="64" customFormat="1">
      <c r="A87" s="90"/>
      <c r="B87" s="299" t="s">
        <v>140</v>
      </c>
      <c r="C87" s="109">
        <v>36038</v>
      </c>
      <c r="D87" s="26" t="s">
        <v>57</v>
      </c>
      <c r="E87" s="25">
        <v>20542.919999999998</v>
      </c>
      <c r="F87" s="291" t="s">
        <v>140</v>
      </c>
      <c r="G87" s="26" t="s">
        <v>58</v>
      </c>
      <c r="H87" s="88"/>
      <c r="I87" s="21">
        <v>357.63</v>
      </c>
      <c r="J87" s="27">
        <v>289.74</v>
      </c>
      <c r="K87" s="40"/>
      <c r="L87" s="40"/>
      <c r="M87" s="21"/>
      <c r="N87" s="21"/>
      <c r="O87" s="27">
        <v>42.51</v>
      </c>
      <c r="P87" s="19">
        <v>784.97</v>
      </c>
      <c r="Q87" s="27">
        <v>25.38</v>
      </c>
      <c r="R87" s="144"/>
      <c r="S87" s="19">
        <v>236.82</v>
      </c>
      <c r="T87" s="158">
        <f>P87+S87</f>
        <v>1021.79</v>
      </c>
      <c r="V87" s="161"/>
      <c r="W87" s="161"/>
    </row>
    <row r="88" spans="1:23" s="64" customFormat="1">
      <c r="A88" s="90"/>
      <c r="B88" s="90"/>
      <c r="C88" s="109"/>
      <c r="D88" s="26"/>
      <c r="E88" s="25"/>
      <c r="F88" s="94"/>
      <c r="G88" s="26"/>
      <c r="H88" s="88"/>
      <c r="I88" s="21"/>
      <c r="J88" s="27"/>
      <c r="K88" s="21"/>
      <c r="L88" s="21"/>
      <c r="M88" s="21"/>
      <c r="N88" s="21"/>
      <c r="O88" s="27"/>
      <c r="P88" s="27"/>
      <c r="Q88" s="27"/>
      <c r="R88" s="144"/>
      <c r="S88" s="27"/>
      <c r="T88" s="27"/>
      <c r="V88" s="161"/>
      <c r="W88" s="161"/>
    </row>
    <row r="89" spans="1:23" s="64" customFormat="1">
      <c r="A89" s="90"/>
      <c r="B89" s="90"/>
      <c r="C89" s="109"/>
      <c r="D89" s="26"/>
      <c r="E89" s="25"/>
      <c r="F89" s="94"/>
      <c r="G89" s="26"/>
      <c r="H89" s="88"/>
      <c r="I89" s="21"/>
      <c r="J89" s="27"/>
      <c r="K89" s="21"/>
      <c r="L89" s="21"/>
      <c r="M89" s="21"/>
      <c r="N89" s="21"/>
      <c r="O89" s="27"/>
      <c r="P89" s="27"/>
      <c r="Q89" s="27"/>
      <c r="R89" s="144"/>
      <c r="S89" s="27"/>
      <c r="T89" s="27"/>
      <c r="V89" s="161"/>
      <c r="W89" s="161"/>
    </row>
    <row r="90" spans="1:23" s="64" customFormat="1">
      <c r="A90" s="90"/>
      <c r="B90" s="90"/>
      <c r="C90" s="109"/>
      <c r="D90" s="26"/>
      <c r="E90" s="25"/>
      <c r="F90" s="94"/>
      <c r="G90" s="26"/>
      <c r="H90" s="88"/>
      <c r="I90" s="21"/>
      <c r="J90" s="27"/>
      <c r="K90" s="21"/>
      <c r="L90" s="21"/>
      <c r="M90" s="21"/>
      <c r="N90" s="21"/>
      <c r="O90" s="27"/>
      <c r="P90" s="27"/>
      <c r="Q90" s="27"/>
      <c r="R90" s="144"/>
      <c r="S90" s="27"/>
      <c r="T90" s="27"/>
      <c r="V90" s="161"/>
      <c r="W90" s="161"/>
    </row>
    <row r="91" spans="1:23" s="64" customFormat="1">
      <c r="A91" s="90"/>
      <c r="B91" s="90"/>
      <c r="C91" s="109"/>
      <c r="D91" s="26"/>
      <c r="E91" s="25"/>
      <c r="F91" s="94"/>
      <c r="G91" s="26"/>
      <c r="H91" s="88"/>
      <c r="I91" s="21"/>
      <c r="J91" s="27"/>
      <c r="K91" s="21"/>
      <c r="L91" s="21"/>
      <c r="M91" s="21"/>
      <c r="N91" s="21"/>
      <c r="O91" s="27"/>
      <c r="P91" s="27"/>
      <c r="Q91" s="27"/>
      <c r="R91" s="144"/>
      <c r="S91" s="27"/>
      <c r="T91" s="27"/>
      <c r="V91" s="161"/>
      <c r="W91" s="161"/>
    </row>
    <row r="92" spans="1:23" s="64" customFormat="1">
      <c r="A92" s="90"/>
      <c r="B92" s="90"/>
      <c r="C92" s="109"/>
      <c r="D92" s="26"/>
      <c r="E92" s="25"/>
      <c r="F92" s="94"/>
      <c r="G92" s="26"/>
      <c r="H92" s="88"/>
      <c r="I92" s="21"/>
      <c r="J92" s="27"/>
      <c r="K92" s="21"/>
      <c r="L92" s="21"/>
      <c r="M92" s="21"/>
      <c r="N92" s="21"/>
      <c r="O92" s="27"/>
      <c r="P92" s="27"/>
      <c r="Q92" s="27"/>
      <c r="R92" s="144"/>
      <c r="S92" s="27"/>
      <c r="T92" s="27"/>
      <c r="V92" s="161"/>
      <c r="W92" s="161"/>
    </row>
    <row r="93" spans="1:23" s="64" customFormat="1">
      <c r="A93" s="78"/>
      <c r="B93" s="78"/>
      <c r="C93" s="110"/>
      <c r="D93" s="18"/>
      <c r="E93" s="17"/>
      <c r="F93" s="81"/>
      <c r="G93" s="18"/>
      <c r="H93" s="53"/>
      <c r="I93" s="19"/>
      <c r="J93" s="20"/>
      <c r="K93" s="19"/>
      <c r="L93" s="19"/>
      <c r="M93" s="19"/>
      <c r="N93" s="19"/>
      <c r="O93" s="20"/>
      <c r="P93" s="20"/>
      <c r="Q93" s="20"/>
      <c r="R93" s="41"/>
      <c r="S93" s="20"/>
      <c r="T93" s="20"/>
      <c r="V93" s="161"/>
      <c r="W93" s="161"/>
    </row>
    <row r="94" spans="1:23" s="64" customFormat="1" ht="13.5" thickBot="1">
      <c r="A94" s="91"/>
      <c r="B94" s="91"/>
      <c r="C94" s="87"/>
      <c r="D94" s="71"/>
      <c r="E94" s="60"/>
      <c r="F94" s="148"/>
      <c r="G94" s="71"/>
      <c r="H94" s="107"/>
      <c r="I94" s="73"/>
      <c r="J94" s="48"/>
      <c r="K94" s="73"/>
      <c r="L94" s="73"/>
      <c r="M94" s="73"/>
      <c r="N94" s="73"/>
      <c r="O94" s="48"/>
      <c r="P94" s="48"/>
      <c r="Q94" s="48"/>
      <c r="R94" s="145"/>
      <c r="S94" s="48"/>
      <c r="T94" s="48"/>
      <c r="V94" s="161"/>
      <c r="W94" s="161"/>
    </row>
    <row r="95" spans="1:23" s="22" customFormat="1" ht="21" thickBot="1">
      <c r="A95" s="215" t="s">
        <v>158</v>
      </c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7"/>
      <c r="V95" s="159"/>
      <c r="W95" s="159"/>
    </row>
    <row r="96" spans="1:23" s="22" customFormat="1">
      <c r="A96" s="14"/>
      <c r="B96" s="299" t="s">
        <v>140</v>
      </c>
      <c r="C96" s="298"/>
      <c r="D96" s="26" t="s">
        <v>59</v>
      </c>
      <c r="E96" s="17">
        <v>9000</v>
      </c>
      <c r="F96" s="291" t="s">
        <v>140</v>
      </c>
      <c r="G96" s="18"/>
      <c r="H96" s="16"/>
      <c r="I96" s="19">
        <v>216.48</v>
      </c>
      <c r="J96" s="20">
        <v>170</v>
      </c>
      <c r="K96" s="39"/>
      <c r="L96" s="40"/>
      <c r="M96" s="165" t="s">
        <v>120</v>
      </c>
      <c r="N96" s="19"/>
      <c r="O96" s="20">
        <v>7.52</v>
      </c>
      <c r="P96" s="19">
        <v>23.91</v>
      </c>
      <c r="Q96" s="20">
        <v>38.96</v>
      </c>
      <c r="R96" s="41"/>
      <c r="S96" s="19">
        <v>63.96</v>
      </c>
      <c r="T96" s="158">
        <f>P96+S96</f>
        <v>87.87</v>
      </c>
      <c r="V96" s="159"/>
      <c r="W96" s="159"/>
    </row>
    <row r="97" spans="1:23" s="22" customFormat="1">
      <c r="A97" s="14"/>
      <c r="B97" s="14"/>
      <c r="C97" s="15"/>
      <c r="D97" s="26"/>
      <c r="E97" s="17"/>
      <c r="F97" s="81"/>
      <c r="G97" s="18"/>
      <c r="H97" s="88"/>
      <c r="I97" s="19"/>
      <c r="J97" s="20"/>
      <c r="K97" s="19"/>
      <c r="L97" s="21"/>
      <c r="M97" s="19"/>
      <c r="N97" s="19"/>
      <c r="O97" s="20"/>
      <c r="P97" s="20"/>
      <c r="Q97" s="20"/>
      <c r="R97" s="20"/>
      <c r="S97" s="20"/>
      <c r="T97" s="20"/>
      <c r="V97" s="159"/>
      <c r="W97" s="159"/>
    </row>
    <row r="98" spans="1:23" s="22" customFormat="1">
      <c r="A98" s="14"/>
      <c r="B98" s="14"/>
      <c r="C98" s="15"/>
      <c r="D98" s="26"/>
      <c r="E98" s="17"/>
      <c r="F98" s="81"/>
      <c r="G98" s="18"/>
      <c r="H98" s="88"/>
      <c r="I98" s="19"/>
      <c r="J98" s="20"/>
      <c r="K98" s="19"/>
      <c r="L98" s="21"/>
      <c r="M98" s="19"/>
      <c r="N98" s="19"/>
      <c r="O98" s="20"/>
      <c r="P98" s="20"/>
      <c r="Q98" s="20"/>
      <c r="R98" s="20"/>
      <c r="S98" s="20"/>
      <c r="T98" s="20"/>
      <c r="V98" s="159"/>
      <c r="W98" s="159"/>
    </row>
    <row r="99" spans="1:23" s="22" customFormat="1" ht="13.5" thickBot="1">
      <c r="A99" s="14"/>
      <c r="B99" s="14"/>
      <c r="C99" s="15"/>
      <c r="D99" s="26"/>
      <c r="E99" s="17"/>
      <c r="F99" s="81"/>
      <c r="G99" s="18"/>
      <c r="H99" s="16"/>
      <c r="I99" s="19"/>
      <c r="J99" s="20"/>
      <c r="K99" s="19"/>
      <c r="L99" s="21"/>
      <c r="M99" s="19"/>
      <c r="N99" s="19"/>
      <c r="O99" s="20"/>
      <c r="P99" s="20"/>
      <c r="Q99" s="20"/>
      <c r="R99" s="20"/>
      <c r="S99" s="20"/>
      <c r="T99" s="20"/>
      <c r="V99" s="159"/>
      <c r="W99" s="159"/>
    </row>
    <row r="100" spans="1:23" s="22" customFormat="1" ht="21" thickBot="1">
      <c r="A100" s="215" t="s">
        <v>159</v>
      </c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7"/>
      <c r="U100" s="64"/>
      <c r="V100" s="159"/>
      <c r="W100" s="159"/>
    </row>
    <row r="101" spans="1:23" s="22" customFormat="1">
      <c r="A101" s="14"/>
      <c r="B101" s="299" t="s">
        <v>140</v>
      </c>
      <c r="C101" s="302"/>
      <c r="D101" s="26" t="s">
        <v>60</v>
      </c>
      <c r="E101" s="17">
        <v>16531.54</v>
      </c>
      <c r="F101" s="291" t="s">
        <v>150</v>
      </c>
      <c r="G101" s="18"/>
      <c r="H101" s="16"/>
      <c r="I101" s="19">
        <v>609.15</v>
      </c>
      <c r="J101" s="20">
        <v>409.51</v>
      </c>
      <c r="K101" s="39"/>
      <c r="L101" s="40"/>
      <c r="M101" s="39"/>
      <c r="N101" s="39"/>
      <c r="O101" s="20">
        <v>86.46</v>
      </c>
      <c r="P101" s="20">
        <v>186.52</v>
      </c>
      <c r="Q101" s="20">
        <v>113.79</v>
      </c>
      <c r="R101" s="41"/>
      <c r="S101" s="20">
        <v>122.79</v>
      </c>
      <c r="T101" s="171">
        <f>L101+P101+S101</f>
        <v>309.31</v>
      </c>
      <c r="U101" s="63"/>
      <c r="V101" s="162" t="s">
        <v>69</v>
      </c>
      <c r="W101" s="159"/>
    </row>
    <row r="102" spans="1:23" s="22" customFormat="1">
      <c r="A102" s="14"/>
      <c r="B102" s="299" t="s">
        <v>140</v>
      </c>
      <c r="C102" s="302"/>
      <c r="D102" s="26" t="s">
        <v>61</v>
      </c>
      <c r="E102" s="17">
        <v>103786.04</v>
      </c>
      <c r="F102" s="291" t="s">
        <v>152</v>
      </c>
      <c r="G102" s="18" t="s">
        <v>17</v>
      </c>
      <c r="H102" s="65"/>
      <c r="I102" s="19">
        <v>1877.72</v>
      </c>
      <c r="J102" s="20">
        <v>1419.65</v>
      </c>
      <c r="K102" s="39"/>
      <c r="L102" s="40"/>
      <c r="M102" s="39"/>
      <c r="N102" s="39"/>
      <c r="O102" s="20">
        <v>88.96</v>
      </c>
      <c r="P102" s="20">
        <v>191.26</v>
      </c>
      <c r="Q102" s="20">
        <v>369.41</v>
      </c>
      <c r="R102" s="41"/>
      <c r="S102" s="20">
        <v>400.79</v>
      </c>
      <c r="T102" s="171">
        <f t="shared" ref="T102:T117" si="3">L102+P102+S102</f>
        <v>592.04999999999995</v>
      </c>
      <c r="U102" s="63"/>
      <c r="V102" s="162" t="s">
        <v>69</v>
      </c>
      <c r="W102" s="159"/>
    </row>
    <row r="103" spans="1:23" s="22" customFormat="1">
      <c r="A103" s="14"/>
      <c r="B103" s="299" t="s">
        <v>140</v>
      </c>
      <c r="C103" s="302"/>
      <c r="D103" s="26" t="s">
        <v>16</v>
      </c>
      <c r="E103" s="17">
        <v>110700</v>
      </c>
      <c r="F103" s="291" t="s">
        <v>146</v>
      </c>
      <c r="G103" s="18"/>
      <c r="H103" s="88"/>
      <c r="I103" s="19">
        <v>1437.9</v>
      </c>
      <c r="J103" s="20">
        <v>1172.54</v>
      </c>
      <c r="K103" s="39"/>
      <c r="L103" s="40"/>
      <c r="M103" s="39"/>
      <c r="N103" s="39"/>
      <c r="O103" s="20">
        <v>51.36</v>
      </c>
      <c r="P103" s="20">
        <v>85.45</v>
      </c>
      <c r="Q103" s="20">
        <v>171</v>
      </c>
      <c r="R103" s="41"/>
      <c r="S103" s="20">
        <v>184.45</v>
      </c>
      <c r="T103" s="171">
        <f t="shared" si="3"/>
        <v>269.89999999999998</v>
      </c>
      <c r="U103" s="63"/>
      <c r="V103" s="162" t="s">
        <v>69</v>
      </c>
      <c r="W103" s="159"/>
    </row>
    <row r="104" spans="1:23" s="22" customFormat="1">
      <c r="A104" s="14"/>
      <c r="B104" s="299" t="s">
        <v>140</v>
      </c>
      <c r="C104" s="302"/>
      <c r="D104" s="26" t="s">
        <v>62</v>
      </c>
      <c r="E104" s="17">
        <v>12000</v>
      </c>
      <c r="F104" s="291" t="s">
        <v>140</v>
      </c>
      <c r="G104" s="18"/>
      <c r="H104" s="88"/>
      <c r="I104" s="19">
        <v>193.44</v>
      </c>
      <c r="J104" s="20">
        <v>174.84</v>
      </c>
      <c r="K104" s="39"/>
      <c r="L104" s="40"/>
      <c r="M104" s="39"/>
      <c r="N104" s="39"/>
      <c r="O104" s="20">
        <v>3.8</v>
      </c>
      <c r="P104" s="20">
        <v>7.96</v>
      </c>
      <c r="Q104" s="20">
        <v>15</v>
      </c>
      <c r="R104" s="41"/>
      <c r="S104" s="20">
        <v>16.66</v>
      </c>
      <c r="T104" s="171">
        <f t="shared" si="3"/>
        <v>24.62</v>
      </c>
      <c r="U104" s="63"/>
      <c r="V104" s="159"/>
      <c r="W104" s="159"/>
    </row>
    <row r="105" spans="1:23" s="22" customFormat="1">
      <c r="A105" s="14"/>
      <c r="B105" s="299" t="s">
        <v>140</v>
      </c>
      <c r="C105" s="302"/>
      <c r="D105" s="26" t="s">
        <v>16</v>
      </c>
      <c r="E105" s="17">
        <v>15000</v>
      </c>
      <c r="F105" s="291" t="s">
        <v>140</v>
      </c>
      <c r="G105" s="18"/>
      <c r="H105" s="88"/>
      <c r="I105" s="19">
        <v>411.68</v>
      </c>
      <c r="J105" s="20">
        <v>223.2</v>
      </c>
      <c r="K105" s="39"/>
      <c r="L105" s="40"/>
      <c r="M105" s="39"/>
      <c r="N105" s="39"/>
      <c r="O105" s="20">
        <v>36.479999999999997</v>
      </c>
      <c r="P105" s="20">
        <v>52.5</v>
      </c>
      <c r="Q105" s="20">
        <v>107</v>
      </c>
      <c r="R105" s="41"/>
      <c r="S105" s="20">
        <v>115.41</v>
      </c>
      <c r="T105" s="171">
        <f t="shared" si="3"/>
        <v>167.91</v>
      </c>
      <c r="U105" s="63"/>
      <c r="V105" s="159"/>
      <c r="W105" s="159"/>
    </row>
    <row r="106" spans="1:23" s="22" customFormat="1">
      <c r="A106" s="14"/>
      <c r="B106" s="299" t="s">
        <v>140</v>
      </c>
      <c r="C106" s="302"/>
      <c r="D106" s="26" t="s">
        <v>16</v>
      </c>
      <c r="E106" s="17">
        <v>8000</v>
      </c>
      <c r="F106" s="291" t="s">
        <v>140</v>
      </c>
      <c r="G106" s="18"/>
      <c r="H106" s="88"/>
      <c r="I106" s="19">
        <v>342.24</v>
      </c>
      <c r="J106" s="20">
        <v>153.76</v>
      </c>
      <c r="K106" s="39"/>
      <c r="L106" s="40"/>
      <c r="M106" s="39"/>
      <c r="N106" s="39"/>
      <c r="O106" s="20">
        <v>36.479999999999997</v>
      </c>
      <c r="P106" s="20">
        <v>52.5</v>
      </c>
      <c r="Q106" s="20">
        <v>107</v>
      </c>
      <c r="R106" s="41"/>
      <c r="S106" s="20">
        <v>115.41</v>
      </c>
      <c r="T106" s="171">
        <f t="shared" si="3"/>
        <v>167.91</v>
      </c>
      <c r="U106" s="63"/>
      <c r="V106" s="159"/>
      <c r="W106" s="159"/>
    </row>
    <row r="107" spans="1:23" s="22" customFormat="1">
      <c r="A107" s="14"/>
      <c r="B107" s="299" t="s">
        <v>140</v>
      </c>
      <c r="C107" s="302"/>
      <c r="D107" s="26" t="s">
        <v>63</v>
      </c>
      <c r="E107" s="17">
        <v>56172.99</v>
      </c>
      <c r="F107" s="291" t="s">
        <v>140</v>
      </c>
      <c r="G107" s="18"/>
      <c r="H107" s="88"/>
      <c r="I107" s="19">
        <v>612.98</v>
      </c>
      <c r="J107" s="20">
        <v>228.22</v>
      </c>
      <c r="K107" s="39"/>
      <c r="L107" s="40"/>
      <c r="M107" s="39"/>
      <c r="N107" s="39"/>
      <c r="O107" s="20">
        <v>92.21</v>
      </c>
      <c r="P107" s="20">
        <v>185.41</v>
      </c>
      <c r="Q107" s="20">
        <v>119</v>
      </c>
      <c r="R107" s="41"/>
      <c r="S107" s="20">
        <v>128.36000000000001</v>
      </c>
      <c r="T107" s="171">
        <f t="shared" si="3"/>
        <v>313.77</v>
      </c>
      <c r="U107" s="63"/>
      <c r="V107" s="162" t="s">
        <v>69</v>
      </c>
      <c r="W107" s="159"/>
    </row>
    <row r="108" spans="1:23" s="22" customFormat="1">
      <c r="A108" s="14"/>
      <c r="B108" s="299" t="s">
        <v>140</v>
      </c>
      <c r="C108" s="302"/>
      <c r="D108" s="26" t="s">
        <v>16</v>
      </c>
      <c r="E108" s="17">
        <v>8000</v>
      </c>
      <c r="F108" s="291" t="s">
        <v>151</v>
      </c>
      <c r="G108" s="18"/>
      <c r="H108" s="88"/>
      <c r="I108" s="19">
        <v>689.44</v>
      </c>
      <c r="J108" s="20">
        <v>153.76</v>
      </c>
      <c r="K108" s="39"/>
      <c r="L108" s="40"/>
      <c r="M108" s="39"/>
      <c r="N108" s="39"/>
      <c r="O108" s="20">
        <v>103.68</v>
      </c>
      <c r="P108" s="20">
        <v>196.63</v>
      </c>
      <c r="Q108" s="20">
        <v>382</v>
      </c>
      <c r="R108" s="41"/>
      <c r="S108" s="20">
        <v>412.04</v>
      </c>
      <c r="T108" s="171">
        <f t="shared" si="3"/>
        <v>608.67000000000007</v>
      </c>
      <c r="U108" s="63"/>
      <c r="V108" s="162" t="s">
        <v>69</v>
      </c>
      <c r="W108" s="159"/>
    </row>
    <row r="109" spans="1:23" s="22" customFormat="1">
      <c r="A109" s="14"/>
      <c r="B109" s="299" t="s">
        <v>140</v>
      </c>
      <c r="C109" s="302"/>
      <c r="D109" s="26" t="s">
        <v>64</v>
      </c>
      <c r="E109" s="17">
        <v>480000</v>
      </c>
      <c r="F109" s="291" t="s">
        <v>146</v>
      </c>
      <c r="G109" s="18"/>
      <c r="H109" s="88"/>
      <c r="I109" s="19">
        <v>4627.68</v>
      </c>
      <c r="J109" s="20">
        <v>4327.6000000000004</v>
      </c>
      <c r="K109" s="39"/>
      <c r="L109" s="40"/>
      <c r="M109" s="39"/>
      <c r="N109" s="39"/>
      <c r="O109" s="20">
        <v>58.08</v>
      </c>
      <c r="P109" s="20">
        <v>127.5</v>
      </c>
      <c r="Q109" s="20">
        <f>I109-J109-O109</f>
        <v>241.99999999999994</v>
      </c>
      <c r="R109" s="41"/>
      <c r="S109" s="20">
        <v>267.18</v>
      </c>
      <c r="T109" s="171">
        <f t="shared" si="3"/>
        <v>394.68</v>
      </c>
      <c r="U109" s="63"/>
      <c r="V109" s="162" t="s">
        <v>69</v>
      </c>
      <c r="W109" s="159"/>
    </row>
    <row r="110" spans="1:23" s="22" customFormat="1">
      <c r="A110" s="14"/>
      <c r="B110" s="299" t="s">
        <v>140</v>
      </c>
      <c r="C110" s="302"/>
      <c r="D110" s="163" t="s">
        <v>65</v>
      </c>
      <c r="E110" s="17">
        <v>197.05</v>
      </c>
      <c r="F110" s="291" t="s">
        <v>148</v>
      </c>
      <c r="G110" s="18"/>
      <c r="H110" s="88"/>
      <c r="I110" s="19">
        <v>364.03</v>
      </c>
      <c r="J110" s="20">
        <v>92.05</v>
      </c>
      <c r="K110" s="39"/>
      <c r="L110" s="40"/>
      <c r="M110" s="39"/>
      <c r="N110" s="39"/>
      <c r="O110" s="20">
        <v>52.64</v>
      </c>
      <c r="P110" s="20">
        <v>115.56</v>
      </c>
      <c r="Q110" s="20">
        <f t="shared" ref="Q110:Q114" si="4">I110-J110-O110</f>
        <v>219.33999999999997</v>
      </c>
      <c r="R110" s="41"/>
      <c r="S110" s="20">
        <v>242.16</v>
      </c>
      <c r="T110" s="171">
        <f t="shared" si="3"/>
        <v>357.72</v>
      </c>
      <c r="U110" s="63"/>
      <c r="V110" s="162" t="s">
        <v>69</v>
      </c>
      <c r="W110" s="159"/>
    </row>
    <row r="111" spans="1:23" s="22" customFormat="1">
      <c r="A111" s="14"/>
      <c r="B111" s="299" t="s">
        <v>140</v>
      </c>
      <c r="C111" s="302"/>
      <c r="D111" s="26" t="s">
        <v>66</v>
      </c>
      <c r="E111" s="17">
        <v>63966.400000000001</v>
      </c>
      <c r="F111" s="291" t="s">
        <v>148</v>
      </c>
      <c r="G111" s="18"/>
      <c r="H111" s="88"/>
      <c r="I111" s="19">
        <v>964.39</v>
      </c>
      <c r="J111" s="20">
        <v>708.95</v>
      </c>
      <c r="K111" s="39"/>
      <c r="L111" s="40"/>
      <c r="M111" s="39"/>
      <c r="N111" s="39"/>
      <c r="O111" s="20">
        <v>49.44</v>
      </c>
      <c r="P111" s="20">
        <v>108.54</v>
      </c>
      <c r="Q111" s="20">
        <f t="shared" si="4"/>
        <v>205.99999999999994</v>
      </c>
      <c r="R111" s="41"/>
      <c r="S111" s="20">
        <v>227.44</v>
      </c>
      <c r="T111" s="171">
        <f t="shared" si="3"/>
        <v>335.98</v>
      </c>
      <c r="U111" s="63"/>
      <c r="V111" s="162" t="s">
        <v>69</v>
      </c>
      <c r="W111" s="159"/>
    </row>
    <row r="112" spans="1:23" s="22" customFormat="1">
      <c r="A112" s="14"/>
      <c r="B112" s="299" t="s">
        <v>140</v>
      </c>
      <c r="C112" s="302"/>
      <c r="D112" s="26" t="s">
        <v>67</v>
      </c>
      <c r="E112" s="17">
        <v>5000</v>
      </c>
      <c r="F112" s="291" t="s">
        <v>146</v>
      </c>
      <c r="G112" s="18"/>
      <c r="H112" s="88"/>
      <c r="I112" s="19">
        <v>354.64</v>
      </c>
      <c r="J112" s="20">
        <v>124</v>
      </c>
      <c r="K112" s="39"/>
      <c r="L112" s="40"/>
      <c r="M112" s="39"/>
      <c r="N112" s="39"/>
      <c r="O112" s="20">
        <v>44.64</v>
      </c>
      <c r="P112" s="20">
        <v>95.74</v>
      </c>
      <c r="Q112" s="20">
        <f t="shared" si="4"/>
        <v>186</v>
      </c>
      <c r="R112" s="41"/>
      <c r="S112" s="20">
        <v>200.63</v>
      </c>
      <c r="T112" s="171">
        <f t="shared" si="3"/>
        <v>296.37</v>
      </c>
      <c r="U112" s="63"/>
      <c r="V112" s="162" t="s">
        <v>69</v>
      </c>
      <c r="W112" s="159"/>
    </row>
    <row r="113" spans="1:24" s="22" customFormat="1">
      <c r="A113" s="14"/>
      <c r="B113" s="299" t="s">
        <v>140</v>
      </c>
      <c r="C113" s="302"/>
      <c r="D113" s="26" t="s">
        <v>68</v>
      </c>
      <c r="E113" s="17">
        <v>15057.84</v>
      </c>
      <c r="F113" s="291" t="s">
        <v>148</v>
      </c>
      <c r="G113" s="18"/>
      <c r="H113" s="88"/>
      <c r="I113" s="19">
        <v>479.21</v>
      </c>
      <c r="J113" s="20">
        <v>223.77</v>
      </c>
      <c r="K113" s="39"/>
      <c r="L113" s="40"/>
      <c r="M113" s="39"/>
      <c r="N113" s="39"/>
      <c r="O113" s="20">
        <v>49.44</v>
      </c>
      <c r="P113" s="20">
        <v>106.04</v>
      </c>
      <c r="Q113" s="20">
        <f t="shared" si="4"/>
        <v>205.99999999999997</v>
      </c>
      <c r="R113" s="41"/>
      <c r="S113" s="20">
        <v>222.2</v>
      </c>
      <c r="T113" s="171">
        <f t="shared" si="3"/>
        <v>328.24</v>
      </c>
      <c r="U113" s="63"/>
      <c r="V113" s="162" t="s">
        <v>69</v>
      </c>
      <c r="W113" s="159"/>
    </row>
    <row r="114" spans="1:24" s="22" customFormat="1">
      <c r="A114" s="14"/>
      <c r="B114" s="14"/>
      <c r="C114" s="15"/>
      <c r="D114" s="26"/>
      <c r="E114" s="17"/>
      <c r="F114" s="81"/>
      <c r="G114" s="18"/>
      <c r="H114" s="88"/>
      <c r="I114" s="19"/>
      <c r="J114" s="20"/>
      <c r="K114" s="19"/>
      <c r="L114" s="21"/>
      <c r="M114" s="19"/>
      <c r="N114" s="19"/>
      <c r="O114" s="20"/>
      <c r="P114" s="20"/>
      <c r="Q114" s="20">
        <f t="shared" si="4"/>
        <v>0</v>
      </c>
      <c r="R114" s="20"/>
      <c r="S114" s="20"/>
      <c r="T114" s="61">
        <f t="shared" si="3"/>
        <v>0</v>
      </c>
      <c r="U114" s="63"/>
      <c r="V114" s="159"/>
      <c r="W114" s="159"/>
    </row>
    <row r="115" spans="1:24" s="22" customFormat="1">
      <c r="A115" s="14"/>
      <c r="B115" s="14"/>
      <c r="C115" s="15"/>
      <c r="D115" s="26"/>
      <c r="E115" s="17"/>
      <c r="F115" s="81"/>
      <c r="G115" s="18"/>
      <c r="H115" s="88"/>
      <c r="I115" s="19"/>
      <c r="J115" s="20"/>
      <c r="K115" s="19"/>
      <c r="L115" s="21"/>
      <c r="M115" s="19"/>
      <c r="N115" s="19"/>
      <c r="O115" s="20"/>
      <c r="P115" s="20"/>
      <c r="Q115" s="20"/>
      <c r="R115" s="20"/>
      <c r="S115" s="20"/>
      <c r="T115" s="61">
        <f t="shared" si="3"/>
        <v>0</v>
      </c>
      <c r="U115" s="63"/>
      <c r="V115" s="159"/>
      <c r="W115" s="159"/>
    </row>
    <row r="116" spans="1:24" s="22" customFormat="1">
      <c r="A116" s="14"/>
      <c r="B116" s="14"/>
      <c r="C116" s="15"/>
      <c r="D116" s="26"/>
      <c r="E116" s="17"/>
      <c r="F116" s="81"/>
      <c r="G116" s="18"/>
      <c r="H116" s="88"/>
      <c r="I116" s="19"/>
      <c r="J116" s="20"/>
      <c r="K116" s="19"/>
      <c r="L116" s="21"/>
      <c r="M116" s="19"/>
      <c r="N116" s="19"/>
      <c r="O116" s="20"/>
      <c r="P116" s="20"/>
      <c r="Q116" s="20"/>
      <c r="R116" s="20"/>
      <c r="S116" s="20"/>
      <c r="T116" s="61">
        <f t="shared" si="3"/>
        <v>0</v>
      </c>
      <c r="U116" s="63"/>
      <c r="V116" s="159"/>
      <c r="W116" s="159"/>
    </row>
    <row r="117" spans="1:24" s="22" customFormat="1">
      <c r="A117" s="14"/>
      <c r="B117" s="14"/>
      <c r="C117" s="15"/>
      <c r="D117" s="26"/>
      <c r="E117" s="17"/>
      <c r="F117" s="81"/>
      <c r="G117" s="18"/>
      <c r="H117" s="65"/>
      <c r="I117" s="19"/>
      <c r="J117" s="20"/>
      <c r="K117" s="19"/>
      <c r="L117" s="21"/>
      <c r="M117" s="19"/>
      <c r="N117" s="19"/>
      <c r="O117" s="20"/>
      <c r="P117" s="20"/>
      <c r="Q117" s="20"/>
      <c r="R117" s="20"/>
      <c r="S117" s="20"/>
      <c r="T117" s="61">
        <f t="shared" si="3"/>
        <v>0</v>
      </c>
      <c r="U117" s="63"/>
      <c r="V117" s="159"/>
      <c r="W117" s="159"/>
    </row>
    <row r="118" spans="1:24" s="22" customFormat="1" ht="13.5" thickBot="1">
      <c r="A118" s="14"/>
      <c r="B118" s="14"/>
      <c r="C118" s="15"/>
      <c r="D118" s="26"/>
      <c r="E118" s="17"/>
      <c r="F118" s="81"/>
      <c r="G118" s="18"/>
      <c r="H118" s="16"/>
      <c r="I118" s="19"/>
      <c r="J118" s="20"/>
      <c r="K118" s="19"/>
      <c r="L118" s="21"/>
      <c r="M118" s="19"/>
      <c r="N118" s="19"/>
      <c r="O118" s="20"/>
      <c r="P118" s="20"/>
      <c r="Q118" s="20"/>
      <c r="R118" s="20"/>
      <c r="S118" s="20"/>
      <c r="T118" s="61"/>
      <c r="U118" s="63"/>
      <c r="V118" s="159"/>
      <c r="W118" s="159"/>
    </row>
    <row r="119" spans="1:24" s="22" customFormat="1" ht="18.75" thickBot="1">
      <c r="A119" s="231" t="s">
        <v>107</v>
      </c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3"/>
      <c r="U119" s="63"/>
      <c r="V119" s="159"/>
      <c r="W119" s="159"/>
    </row>
    <row r="120" spans="1:24" s="22" customFormat="1">
      <c r="A120" s="23"/>
      <c r="B120" s="23"/>
      <c r="C120" s="24"/>
      <c r="D120" s="26"/>
      <c r="E120" s="25"/>
      <c r="F120" s="94"/>
      <c r="G120" s="26"/>
      <c r="H120" s="16"/>
      <c r="I120" s="21"/>
      <c r="J120" s="27"/>
      <c r="K120" s="21"/>
      <c r="L120" s="21"/>
      <c r="M120" s="21"/>
      <c r="N120" s="21"/>
      <c r="O120" s="27"/>
      <c r="P120" s="27"/>
      <c r="Q120" s="27"/>
      <c r="R120" s="27"/>
      <c r="S120" s="27"/>
      <c r="T120" s="62"/>
      <c r="U120" s="63"/>
      <c r="V120" s="159"/>
      <c r="W120" s="159"/>
    </row>
    <row r="121" spans="1:24" s="22" customFormat="1">
      <c r="A121" s="68">
        <v>2</v>
      </c>
      <c r="B121" s="299" t="s">
        <v>140</v>
      </c>
      <c r="C121" s="47">
        <v>36055</v>
      </c>
      <c r="D121" s="18" t="s">
        <v>16</v>
      </c>
      <c r="E121" s="17">
        <v>14732.21</v>
      </c>
      <c r="F121" s="291" t="s">
        <v>148</v>
      </c>
      <c r="G121" s="18" t="s">
        <v>82</v>
      </c>
      <c r="H121" s="53"/>
      <c r="I121" s="19">
        <v>318.42</v>
      </c>
      <c r="J121" s="20">
        <v>237.64</v>
      </c>
      <c r="K121" s="158" t="s">
        <v>86</v>
      </c>
      <c r="L121" s="158" t="s">
        <v>86</v>
      </c>
      <c r="M121" s="19">
        <v>16.75</v>
      </c>
      <c r="N121" s="73"/>
      <c r="O121" s="48">
        <v>40.22</v>
      </c>
      <c r="P121" s="48">
        <v>715.01</v>
      </c>
      <c r="Q121" s="48">
        <v>40.56</v>
      </c>
      <c r="R121" s="73" t="s">
        <v>106</v>
      </c>
      <c r="S121" s="48">
        <v>367.62</v>
      </c>
      <c r="T121" s="168">
        <f>P121+S121</f>
        <v>1082.6300000000001</v>
      </c>
      <c r="U121" s="157" t="s">
        <v>83</v>
      </c>
      <c r="V121" s="159"/>
      <c r="W121" s="159"/>
    </row>
    <row r="122" spans="1:24" s="22" customFormat="1">
      <c r="A122" s="78">
        <v>3</v>
      </c>
      <c r="B122" s="299" t="s">
        <v>140</v>
      </c>
      <c r="C122" s="110">
        <v>36103</v>
      </c>
      <c r="D122" s="18" t="s">
        <v>84</v>
      </c>
      <c r="E122" s="17">
        <v>17608.22</v>
      </c>
      <c r="F122" s="291" t="s">
        <v>153</v>
      </c>
      <c r="G122" s="18" t="s">
        <v>110</v>
      </c>
      <c r="H122" s="53"/>
      <c r="I122" s="19">
        <v>2339.7199999999998</v>
      </c>
      <c r="J122" s="20">
        <v>330.42</v>
      </c>
      <c r="K122" s="158" t="s">
        <v>86</v>
      </c>
      <c r="L122" s="158" t="s">
        <v>86</v>
      </c>
      <c r="M122" s="19"/>
      <c r="N122" s="19"/>
      <c r="O122" s="20">
        <v>235.79</v>
      </c>
      <c r="P122" s="20">
        <v>4112.8999999999996</v>
      </c>
      <c r="Q122" s="20">
        <v>1773.51</v>
      </c>
      <c r="R122" s="73" t="s">
        <v>106</v>
      </c>
      <c r="S122" s="20">
        <v>15764.24</v>
      </c>
      <c r="T122" s="168">
        <f>P122+S122</f>
        <v>19877.14</v>
      </c>
      <c r="U122" s="157" t="s">
        <v>85</v>
      </c>
      <c r="V122" s="159" t="s">
        <v>111</v>
      </c>
      <c r="W122" s="159" t="s">
        <v>109</v>
      </c>
      <c r="X122" s="159" t="s">
        <v>108</v>
      </c>
    </row>
    <row r="123" spans="1:24" s="22" customFormat="1">
      <c r="A123" s="78">
        <v>11</v>
      </c>
      <c r="B123" s="299" t="s">
        <v>140</v>
      </c>
      <c r="C123" s="110">
        <v>36434</v>
      </c>
      <c r="D123" s="18" t="s">
        <v>16</v>
      </c>
      <c r="E123" s="17">
        <v>2935.7</v>
      </c>
      <c r="F123" s="291" t="s">
        <v>150</v>
      </c>
      <c r="G123" s="18" t="s">
        <v>80</v>
      </c>
      <c r="H123" s="53"/>
      <c r="I123" s="19">
        <v>156.30000000000001</v>
      </c>
      <c r="J123" s="20">
        <v>74.2</v>
      </c>
      <c r="K123" s="158" t="s">
        <v>86</v>
      </c>
      <c r="L123" s="158" t="s">
        <v>86</v>
      </c>
      <c r="M123" s="19"/>
      <c r="N123" s="19"/>
      <c r="O123" s="20">
        <v>12.46</v>
      </c>
      <c r="P123" s="20">
        <v>178.89</v>
      </c>
      <c r="Q123" s="20">
        <v>69.64</v>
      </c>
      <c r="R123" s="73" t="s">
        <v>106</v>
      </c>
      <c r="S123" s="20">
        <v>508.96</v>
      </c>
      <c r="T123" s="168">
        <f>P123+S123</f>
        <v>687.84999999999991</v>
      </c>
      <c r="U123" s="157" t="s">
        <v>87</v>
      </c>
      <c r="V123" s="159" t="s">
        <v>121</v>
      </c>
      <c r="W123" s="159"/>
    </row>
    <row r="124" spans="1:24" s="22" customFormat="1">
      <c r="A124" s="78">
        <v>4</v>
      </c>
      <c r="B124" s="299" t="s">
        <v>140</v>
      </c>
      <c r="C124" s="110">
        <v>36602</v>
      </c>
      <c r="D124" s="18" t="s">
        <v>16</v>
      </c>
      <c r="E124" s="17">
        <v>646.73</v>
      </c>
      <c r="F124" s="291" t="s">
        <v>151</v>
      </c>
      <c r="G124" s="18" t="s">
        <v>82</v>
      </c>
      <c r="H124" s="53"/>
      <c r="I124" s="19">
        <v>179.91</v>
      </c>
      <c r="J124" s="20">
        <v>65.89</v>
      </c>
      <c r="K124" s="158" t="s">
        <v>86</v>
      </c>
      <c r="L124" s="158" t="s">
        <v>86</v>
      </c>
      <c r="M124" s="19"/>
      <c r="N124" s="19"/>
      <c r="O124" s="20">
        <v>17.899999999999999</v>
      </c>
      <c r="P124" s="20">
        <v>237.57</v>
      </c>
      <c r="Q124" s="20">
        <v>96.12</v>
      </c>
      <c r="R124" s="73" t="s">
        <v>106</v>
      </c>
      <c r="S124" s="20">
        <v>647.04</v>
      </c>
      <c r="T124" s="168">
        <f>P124+S124</f>
        <v>884.6099999999999</v>
      </c>
      <c r="U124" s="157" t="s">
        <v>88</v>
      </c>
      <c r="V124" s="159" t="s">
        <v>126</v>
      </c>
      <c r="W124" s="159"/>
    </row>
    <row r="125" spans="1:24" s="22" customFormat="1">
      <c r="A125" s="80"/>
      <c r="B125" s="299" t="s">
        <v>140</v>
      </c>
      <c r="C125" s="110">
        <v>36649</v>
      </c>
      <c r="D125" s="18" t="s">
        <v>89</v>
      </c>
      <c r="E125" s="142">
        <v>22748.639999999999</v>
      </c>
      <c r="F125" s="291" t="s">
        <v>140</v>
      </c>
      <c r="G125" s="142"/>
      <c r="H125" s="53"/>
      <c r="I125" s="19"/>
      <c r="J125" s="20"/>
      <c r="K125" s="158" t="s">
        <v>86</v>
      </c>
      <c r="L125" s="158" t="s">
        <v>86</v>
      </c>
      <c r="M125" s="19"/>
      <c r="N125" s="19"/>
      <c r="O125" s="20"/>
      <c r="P125" s="20"/>
      <c r="Q125" s="20"/>
      <c r="R125" s="73" t="s">
        <v>106</v>
      </c>
      <c r="S125" s="20"/>
      <c r="T125" s="20"/>
      <c r="U125" s="157" t="s">
        <v>90</v>
      </c>
      <c r="V125" s="159" t="s">
        <v>124</v>
      </c>
      <c r="W125" s="159"/>
    </row>
    <row r="126" spans="1:24" s="22" customFormat="1">
      <c r="A126" s="80"/>
      <c r="B126" s="299" t="s">
        <v>140</v>
      </c>
      <c r="C126" s="110">
        <v>37000</v>
      </c>
      <c r="D126" s="18" t="s">
        <v>16</v>
      </c>
      <c r="E126" s="142">
        <v>2934.7</v>
      </c>
      <c r="F126" s="291" t="s">
        <v>140</v>
      </c>
      <c r="G126" s="142"/>
      <c r="H126" s="53"/>
      <c r="I126" s="19"/>
      <c r="J126" s="20"/>
      <c r="K126" s="158" t="s">
        <v>86</v>
      </c>
      <c r="L126" s="158" t="s">
        <v>86</v>
      </c>
      <c r="M126" s="19"/>
      <c r="N126" s="19"/>
      <c r="O126" s="20"/>
      <c r="P126" s="20"/>
      <c r="Q126" s="20"/>
      <c r="R126" s="73" t="s">
        <v>106</v>
      </c>
      <c r="S126" s="20"/>
      <c r="T126" s="20"/>
      <c r="U126" s="157" t="s">
        <v>91</v>
      </c>
      <c r="V126" s="159"/>
      <c r="W126" s="159"/>
    </row>
    <row r="127" spans="1:24" s="22" customFormat="1">
      <c r="A127" s="80">
        <v>9</v>
      </c>
      <c r="B127" s="299" t="s">
        <v>140</v>
      </c>
      <c r="C127" s="110" t="s">
        <v>122</v>
      </c>
      <c r="D127" s="18" t="s">
        <v>16</v>
      </c>
      <c r="E127" s="142">
        <v>23477.62</v>
      </c>
      <c r="F127" s="291" t="s">
        <v>149</v>
      </c>
      <c r="G127" s="142" t="s">
        <v>80</v>
      </c>
      <c r="H127" s="53"/>
      <c r="I127" s="19">
        <v>453.88</v>
      </c>
      <c r="J127" s="20">
        <v>326.49</v>
      </c>
      <c r="K127" s="19">
        <v>127.39</v>
      </c>
      <c r="L127" s="19">
        <v>1927.33</v>
      </c>
      <c r="M127" s="19"/>
      <c r="N127" s="19"/>
      <c r="O127" s="20">
        <v>58.67</v>
      </c>
      <c r="P127" s="20">
        <v>887.85</v>
      </c>
      <c r="Q127" s="166" t="s">
        <v>19</v>
      </c>
      <c r="R127" s="73">
        <v>68.72</v>
      </c>
      <c r="S127" s="20">
        <v>1039.93</v>
      </c>
      <c r="T127" s="172">
        <f>L127+P127+S127</f>
        <v>3855.1099999999997</v>
      </c>
      <c r="U127" s="157" t="s">
        <v>92</v>
      </c>
      <c r="V127" s="159" t="s">
        <v>93</v>
      </c>
      <c r="W127" s="159" t="s">
        <v>94</v>
      </c>
    </row>
    <row r="128" spans="1:24" s="22" customFormat="1">
      <c r="A128" s="78">
        <v>13</v>
      </c>
      <c r="B128" s="299" t="s">
        <v>140</v>
      </c>
      <c r="C128" s="110" t="s">
        <v>122</v>
      </c>
      <c r="D128" s="18" t="s">
        <v>16</v>
      </c>
      <c r="E128" s="17">
        <v>3228.17</v>
      </c>
      <c r="F128" s="291" t="s">
        <v>149</v>
      </c>
      <c r="G128" s="18" t="s">
        <v>110</v>
      </c>
      <c r="H128" s="53"/>
      <c r="I128" s="19">
        <v>181.54</v>
      </c>
      <c r="J128" s="20">
        <v>77.36</v>
      </c>
      <c r="K128" s="158" t="s">
        <v>86</v>
      </c>
      <c r="L128" s="158" t="s">
        <v>86</v>
      </c>
      <c r="M128" s="19"/>
      <c r="N128" s="19"/>
      <c r="O128" s="20">
        <v>18.350000000000001</v>
      </c>
      <c r="P128" s="20">
        <v>277.69</v>
      </c>
      <c r="Q128" s="20">
        <v>85.83</v>
      </c>
      <c r="R128" s="73" t="s">
        <v>106</v>
      </c>
      <c r="S128" s="20">
        <v>660.79</v>
      </c>
      <c r="T128" s="172">
        <f>P128+S128</f>
        <v>938.48</v>
      </c>
      <c r="U128" s="157"/>
      <c r="V128" s="159"/>
      <c r="W128" s="159"/>
    </row>
    <row r="129" spans="1:23" s="22" customFormat="1">
      <c r="A129" s="78"/>
      <c r="B129" s="299" t="s">
        <v>140</v>
      </c>
      <c r="C129" s="110">
        <v>37155</v>
      </c>
      <c r="D129" s="18" t="s">
        <v>16</v>
      </c>
      <c r="E129" s="17">
        <v>11445.34</v>
      </c>
      <c r="F129" s="291" t="s">
        <v>151</v>
      </c>
      <c r="G129" s="18"/>
      <c r="H129" s="53"/>
      <c r="I129" s="19"/>
      <c r="J129" s="20"/>
      <c r="K129" s="158" t="s">
        <v>86</v>
      </c>
      <c r="L129" s="158" t="s">
        <v>86</v>
      </c>
      <c r="M129" s="19"/>
      <c r="N129" s="19"/>
      <c r="O129" s="20"/>
      <c r="P129" s="20"/>
      <c r="Q129" s="20"/>
      <c r="R129" s="73" t="s">
        <v>106</v>
      </c>
      <c r="S129" s="20"/>
      <c r="T129" s="20"/>
      <c r="U129" s="157" t="s">
        <v>103</v>
      </c>
      <c r="V129" s="159"/>
      <c r="W129" s="159"/>
    </row>
    <row r="130" spans="1:23" s="22" customFormat="1">
      <c r="A130" s="78"/>
      <c r="B130" s="299" t="s">
        <v>140</v>
      </c>
      <c r="C130" s="110">
        <v>37240</v>
      </c>
      <c r="D130" s="18" t="s">
        <v>16</v>
      </c>
      <c r="E130" s="17">
        <v>12032.28</v>
      </c>
      <c r="F130" s="291" t="s">
        <v>146</v>
      </c>
      <c r="G130" s="18"/>
      <c r="H130" s="53"/>
      <c r="I130" s="19"/>
      <c r="J130" s="20"/>
      <c r="K130" s="158" t="s">
        <v>86</v>
      </c>
      <c r="L130" s="158" t="s">
        <v>86</v>
      </c>
      <c r="M130" s="19"/>
      <c r="N130" s="19"/>
      <c r="O130" s="20"/>
      <c r="P130" s="20"/>
      <c r="Q130" s="20"/>
      <c r="R130" s="73" t="s">
        <v>106</v>
      </c>
      <c r="S130" s="20"/>
      <c r="T130" s="20"/>
      <c r="U130" s="157" t="s">
        <v>103</v>
      </c>
      <c r="V130" s="159"/>
      <c r="W130" s="159" t="s">
        <v>95</v>
      </c>
    </row>
    <row r="131" spans="1:23" s="22" customFormat="1">
      <c r="A131" s="78">
        <v>7</v>
      </c>
      <c r="B131" s="299" t="s">
        <v>140</v>
      </c>
      <c r="C131" s="110">
        <v>37322</v>
      </c>
      <c r="D131" s="18" t="s">
        <v>96</v>
      </c>
      <c r="E131" s="17">
        <v>44020.54</v>
      </c>
      <c r="F131" s="291" t="s">
        <v>153</v>
      </c>
      <c r="G131" s="18" t="s">
        <v>116</v>
      </c>
      <c r="H131" s="53"/>
      <c r="I131" s="19">
        <v>867.22</v>
      </c>
      <c r="J131" s="20">
        <v>570.97</v>
      </c>
      <c r="K131" s="158" t="s">
        <v>86</v>
      </c>
      <c r="L131" s="158" t="s">
        <v>86</v>
      </c>
      <c r="M131" s="19"/>
      <c r="N131" s="19"/>
      <c r="O131" s="20">
        <v>108.67</v>
      </c>
      <c r="P131" s="20">
        <v>1107.48</v>
      </c>
      <c r="Q131" s="20">
        <v>187.58</v>
      </c>
      <c r="R131" s="73" t="s">
        <v>106</v>
      </c>
      <c r="S131" s="20">
        <v>964.82</v>
      </c>
      <c r="T131" s="166">
        <f>P131+S131</f>
        <v>2072.3000000000002</v>
      </c>
      <c r="U131" s="157" t="s">
        <v>97</v>
      </c>
      <c r="V131" s="159" t="s">
        <v>98</v>
      </c>
      <c r="W131" s="159" t="s">
        <v>115</v>
      </c>
    </row>
    <row r="132" spans="1:23" s="22" customFormat="1">
      <c r="A132" s="78">
        <v>12</v>
      </c>
      <c r="B132" s="299" t="s">
        <v>140</v>
      </c>
      <c r="C132" s="110">
        <v>38351</v>
      </c>
      <c r="D132" s="18" t="s">
        <v>16</v>
      </c>
      <c r="E132" s="17">
        <v>9040.06</v>
      </c>
      <c r="F132" s="291" t="s">
        <v>146</v>
      </c>
      <c r="G132" s="18"/>
      <c r="H132" s="53"/>
      <c r="I132" s="19">
        <v>234.87</v>
      </c>
      <c r="J132" s="174">
        <v>164.14</v>
      </c>
      <c r="K132" s="73">
        <v>70.73</v>
      </c>
      <c r="L132" s="73">
        <v>542.69000000000005</v>
      </c>
      <c r="M132" s="19"/>
      <c r="N132" s="19"/>
      <c r="O132" s="20">
        <v>20.55</v>
      </c>
      <c r="P132" s="20">
        <v>157.66999999999999</v>
      </c>
      <c r="Q132" s="158" t="s">
        <v>19</v>
      </c>
      <c r="R132" s="73">
        <v>50.18</v>
      </c>
      <c r="S132" s="20">
        <v>385.01</v>
      </c>
      <c r="T132" s="166">
        <f>L132+P132+S132</f>
        <v>1085.3699999999999</v>
      </c>
      <c r="U132" s="157" t="s">
        <v>99</v>
      </c>
      <c r="V132" s="159"/>
      <c r="W132" s="159"/>
    </row>
    <row r="133" spans="1:23" s="22" customFormat="1">
      <c r="A133" s="78"/>
      <c r="B133" s="299" t="s">
        <v>140</v>
      </c>
      <c r="C133" s="110">
        <v>38596</v>
      </c>
      <c r="D133" s="18" t="s">
        <v>96</v>
      </c>
      <c r="E133" s="17">
        <v>8001.5</v>
      </c>
      <c r="F133" s="291" t="s">
        <v>154</v>
      </c>
      <c r="G133" s="18"/>
      <c r="H133" s="53"/>
      <c r="I133" s="19"/>
      <c r="J133" s="20"/>
      <c r="K133" s="158" t="s">
        <v>86</v>
      </c>
      <c r="L133" s="158" t="s">
        <v>86</v>
      </c>
      <c r="M133" s="19"/>
      <c r="N133" s="19"/>
      <c r="O133" s="20"/>
      <c r="P133" s="20"/>
      <c r="Q133" s="20"/>
      <c r="R133" s="73" t="s">
        <v>106</v>
      </c>
      <c r="S133" s="20"/>
      <c r="T133" s="20"/>
      <c r="U133" s="157" t="s">
        <v>100</v>
      </c>
      <c r="V133" s="159" t="s">
        <v>124</v>
      </c>
      <c r="W133" s="159"/>
    </row>
    <row r="134" spans="1:23" s="22" customFormat="1">
      <c r="A134" s="78"/>
      <c r="B134" s="299" t="s">
        <v>140</v>
      </c>
      <c r="C134" s="110">
        <v>38607</v>
      </c>
      <c r="D134" s="18" t="s">
        <v>16</v>
      </c>
      <c r="E134" s="17">
        <v>26122.05</v>
      </c>
      <c r="F134" s="291" t="s">
        <v>148</v>
      </c>
      <c r="G134" s="18"/>
      <c r="H134" s="53"/>
      <c r="I134" s="19"/>
      <c r="J134" s="20"/>
      <c r="K134" s="158" t="s">
        <v>86</v>
      </c>
      <c r="L134" s="158" t="s">
        <v>86</v>
      </c>
      <c r="M134" s="19"/>
      <c r="N134" s="19"/>
      <c r="O134" s="20"/>
      <c r="P134" s="20"/>
      <c r="Q134" s="20"/>
      <c r="R134" s="73" t="s">
        <v>106</v>
      </c>
      <c r="S134" s="20"/>
      <c r="T134" s="20"/>
      <c r="U134" s="157" t="s">
        <v>101</v>
      </c>
      <c r="V134" s="159"/>
      <c r="W134" s="159"/>
    </row>
    <row r="135" spans="1:23" s="22" customFormat="1">
      <c r="A135" s="78">
        <v>14</v>
      </c>
      <c r="B135" s="299" t="s">
        <v>140</v>
      </c>
      <c r="C135" s="110">
        <v>40458</v>
      </c>
      <c r="D135" s="18" t="s">
        <v>16</v>
      </c>
      <c r="E135" s="17">
        <v>5455.3</v>
      </c>
      <c r="F135" s="291" t="s">
        <v>149</v>
      </c>
      <c r="G135" s="18" t="s">
        <v>125</v>
      </c>
      <c r="H135" s="53"/>
      <c r="I135" s="19">
        <v>535.4</v>
      </c>
      <c r="J135" s="20">
        <v>191.03</v>
      </c>
      <c r="K135" s="158" t="s">
        <v>86</v>
      </c>
      <c r="L135" s="158" t="s">
        <v>86</v>
      </c>
      <c r="M135" s="19"/>
      <c r="N135" s="19"/>
      <c r="O135" s="20">
        <v>114.59</v>
      </c>
      <c r="P135" s="20">
        <v>480.55</v>
      </c>
      <c r="Q135" s="20">
        <v>229.31</v>
      </c>
      <c r="R135" s="73" t="s">
        <v>106</v>
      </c>
      <c r="S135" s="20">
        <v>484.81</v>
      </c>
      <c r="T135" s="166">
        <f>P135+S135</f>
        <v>965.36</v>
      </c>
      <c r="U135" s="157" t="s">
        <v>102</v>
      </c>
      <c r="V135" s="159" t="s">
        <v>121</v>
      </c>
      <c r="W135" s="159"/>
    </row>
    <row r="136" spans="1:23" s="22" customFormat="1">
      <c r="A136" s="78"/>
      <c r="B136" s="299" t="s">
        <v>140</v>
      </c>
      <c r="C136" s="78">
        <v>2014</v>
      </c>
      <c r="D136" s="18" t="s">
        <v>16</v>
      </c>
      <c r="E136" s="17">
        <v>5367.05</v>
      </c>
      <c r="F136" s="291" t="s">
        <v>140</v>
      </c>
      <c r="G136" s="18"/>
      <c r="H136" s="53"/>
      <c r="I136" s="19"/>
      <c r="J136" s="20"/>
      <c r="K136" s="39"/>
      <c r="L136" s="39"/>
      <c r="M136" s="19"/>
      <c r="N136" s="19"/>
      <c r="O136" s="20"/>
      <c r="P136" s="20"/>
      <c r="Q136" s="20"/>
      <c r="R136" s="164"/>
      <c r="S136" s="20"/>
      <c r="T136" s="20"/>
      <c r="U136" s="157" t="s">
        <v>104</v>
      </c>
      <c r="V136" s="159"/>
      <c r="W136" s="159"/>
    </row>
    <row r="137" spans="1:23" s="22" customFormat="1">
      <c r="A137" s="78">
        <v>8</v>
      </c>
      <c r="B137" s="299" t="s">
        <v>140</v>
      </c>
      <c r="C137" s="78">
        <v>2014</v>
      </c>
      <c r="D137" s="18" t="s">
        <v>118</v>
      </c>
      <c r="E137" s="17">
        <v>7044.9</v>
      </c>
      <c r="F137" s="291" t="s">
        <v>155</v>
      </c>
      <c r="G137" s="18" t="s">
        <v>119</v>
      </c>
      <c r="H137" s="53"/>
      <c r="I137" s="19">
        <v>1162.71</v>
      </c>
      <c r="J137" s="20">
        <v>225.56</v>
      </c>
      <c r="K137" s="158" t="s">
        <v>86</v>
      </c>
      <c r="L137" s="158" t="s">
        <v>86</v>
      </c>
      <c r="M137" s="19"/>
      <c r="N137" s="19"/>
      <c r="O137" s="20">
        <v>265.94</v>
      </c>
      <c r="P137" s="20">
        <v>794.66</v>
      </c>
      <c r="Q137" s="20">
        <v>671.21</v>
      </c>
      <c r="R137" s="73" t="s">
        <v>106</v>
      </c>
      <c r="S137" s="20">
        <v>1008.92</v>
      </c>
      <c r="T137" s="166">
        <f>P137+S137</f>
        <v>1803.58</v>
      </c>
      <c r="U137" s="157" t="s">
        <v>105</v>
      </c>
      <c r="V137" s="159"/>
      <c r="W137" s="159"/>
    </row>
    <row r="138" spans="1:23" s="22" customFormat="1">
      <c r="A138" s="78"/>
      <c r="B138" s="299" t="s">
        <v>140</v>
      </c>
      <c r="C138" s="78">
        <v>2014</v>
      </c>
      <c r="D138" s="18" t="s">
        <v>16</v>
      </c>
      <c r="E138" s="17">
        <v>8648.2199999999993</v>
      </c>
      <c r="F138" s="291" t="s">
        <v>146</v>
      </c>
      <c r="G138" s="18"/>
      <c r="H138" s="53"/>
      <c r="I138" s="19"/>
      <c r="J138" s="20"/>
      <c r="K138" s="39"/>
      <c r="L138" s="39"/>
      <c r="M138" s="19"/>
      <c r="N138" s="19"/>
      <c r="O138" s="20"/>
      <c r="P138" s="20"/>
      <c r="Q138" s="20"/>
      <c r="R138" s="73" t="s">
        <v>106</v>
      </c>
      <c r="S138" s="20"/>
      <c r="T138" s="20"/>
      <c r="U138" s="157" t="s">
        <v>100</v>
      </c>
      <c r="V138" s="159"/>
      <c r="W138" s="159"/>
    </row>
    <row r="139" spans="1:23" s="22" customFormat="1">
      <c r="A139" s="78">
        <v>10</v>
      </c>
      <c r="B139" s="299" t="s">
        <v>140</v>
      </c>
      <c r="C139" s="78">
        <v>2015</v>
      </c>
      <c r="D139" s="18" t="s">
        <v>16</v>
      </c>
      <c r="E139" s="17">
        <v>15930.72</v>
      </c>
      <c r="F139" s="291" t="s">
        <v>156</v>
      </c>
      <c r="G139" s="18" t="s">
        <v>119</v>
      </c>
      <c r="H139" s="53"/>
      <c r="I139" s="19">
        <v>1718.87</v>
      </c>
      <c r="J139" s="20">
        <v>322.83999999999997</v>
      </c>
      <c r="K139" s="158" t="s">
        <v>86</v>
      </c>
      <c r="L139" s="158" t="s">
        <v>86</v>
      </c>
      <c r="M139" s="19"/>
      <c r="N139" s="19"/>
      <c r="O139" s="20">
        <v>392.21</v>
      </c>
      <c r="P139" s="20">
        <v>1136.98</v>
      </c>
      <c r="Q139" s="20">
        <v>1003.82</v>
      </c>
      <c r="R139" s="164"/>
      <c r="S139" s="20">
        <v>1463.83</v>
      </c>
      <c r="T139" s="166">
        <f>P139+S139</f>
        <v>2600.81</v>
      </c>
      <c r="U139" s="157" t="s">
        <v>104</v>
      </c>
      <c r="V139" s="159"/>
      <c r="W139" s="159"/>
    </row>
    <row r="140" spans="1:23" s="22" customFormat="1">
      <c r="A140" s="78">
        <v>5</v>
      </c>
      <c r="B140" s="299" t="s">
        <v>140</v>
      </c>
      <c r="C140" s="78">
        <v>2015</v>
      </c>
      <c r="D140" s="79" t="s">
        <v>112</v>
      </c>
      <c r="E140" s="17">
        <v>10000</v>
      </c>
      <c r="F140" s="291" t="s">
        <v>146</v>
      </c>
      <c r="G140" s="18"/>
      <c r="H140" s="53"/>
      <c r="I140" s="19">
        <v>173.12</v>
      </c>
      <c r="J140" s="20">
        <v>23.2</v>
      </c>
      <c r="K140" s="19">
        <v>149.91999999999999</v>
      </c>
      <c r="L140" s="19">
        <v>424.19</v>
      </c>
      <c r="M140" s="19"/>
      <c r="N140" s="19"/>
      <c r="O140" s="20">
        <v>41.84</v>
      </c>
      <c r="P140" s="20">
        <v>118.38</v>
      </c>
      <c r="Q140" s="158" t="s">
        <v>25</v>
      </c>
      <c r="R140" s="20">
        <v>108.08</v>
      </c>
      <c r="S140" s="20">
        <v>305.81</v>
      </c>
      <c r="T140" s="166">
        <f>L140+P140+S140</f>
        <v>848.37999999999988</v>
      </c>
      <c r="U140" s="161"/>
      <c r="V140" s="159"/>
      <c r="W140" s="159"/>
    </row>
    <row r="141" spans="1:23" s="22" customFormat="1">
      <c r="A141" s="78">
        <v>1</v>
      </c>
      <c r="B141" s="299" t="s">
        <v>140</v>
      </c>
      <c r="C141" s="78">
        <v>2015</v>
      </c>
      <c r="D141" s="18" t="s">
        <v>44</v>
      </c>
      <c r="E141" s="17">
        <v>238241.27</v>
      </c>
      <c r="F141" s="291" t="s">
        <v>153</v>
      </c>
      <c r="G141" s="18" t="s">
        <v>80</v>
      </c>
      <c r="H141" s="53"/>
      <c r="I141" s="19">
        <v>4465.6400000000003</v>
      </c>
      <c r="J141" s="20">
        <v>2682.72</v>
      </c>
      <c r="K141" s="19" t="s">
        <v>81</v>
      </c>
      <c r="L141" s="19" t="s">
        <v>81</v>
      </c>
      <c r="M141" s="165" t="s">
        <v>48</v>
      </c>
      <c r="N141" s="19"/>
      <c r="O141" s="20">
        <v>783.42</v>
      </c>
      <c r="P141" s="20">
        <v>2189.94</v>
      </c>
      <c r="Q141" s="20">
        <v>1000.2</v>
      </c>
      <c r="R141" s="19" t="s">
        <v>81</v>
      </c>
      <c r="S141" s="20">
        <v>1406.46</v>
      </c>
      <c r="T141" s="166">
        <f>P141+S141</f>
        <v>3596.4</v>
      </c>
      <c r="U141" s="161"/>
      <c r="V141" s="159"/>
      <c r="W141" s="159"/>
    </row>
    <row r="142" spans="1:23" s="22" customFormat="1">
      <c r="A142" s="78"/>
      <c r="B142" s="299" t="s">
        <v>140</v>
      </c>
      <c r="C142" s="78">
        <v>2015</v>
      </c>
      <c r="D142" s="18" t="s">
        <v>16</v>
      </c>
      <c r="E142" s="17">
        <v>30378.45</v>
      </c>
      <c r="F142" s="291" t="s">
        <v>147</v>
      </c>
      <c r="G142" s="18"/>
      <c r="H142" s="53"/>
      <c r="I142" s="19"/>
      <c r="J142" s="20"/>
      <c r="K142" s="19"/>
      <c r="L142" s="19"/>
      <c r="M142" s="19"/>
      <c r="N142" s="19"/>
      <c r="O142" s="20"/>
      <c r="P142" s="20"/>
      <c r="Q142" s="20"/>
      <c r="R142" s="20"/>
      <c r="S142" s="20"/>
      <c r="T142" s="20"/>
      <c r="V142" s="159"/>
      <c r="W142" s="159"/>
    </row>
    <row r="143" spans="1:23" s="22" customFormat="1">
      <c r="A143" s="78"/>
      <c r="B143" s="299" t="s">
        <v>140</v>
      </c>
      <c r="C143" s="78">
        <v>2015</v>
      </c>
      <c r="D143" s="18" t="s">
        <v>16</v>
      </c>
      <c r="E143" s="17">
        <v>7540.78</v>
      </c>
      <c r="F143" s="291" t="s">
        <v>147</v>
      </c>
      <c r="G143" s="18"/>
      <c r="H143" s="53"/>
      <c r="I143" s="19"/>
      <c r="J143" s="20"/>
      <c r="K143" s="19"/>
      <c r="L143" s="19"/>
      <c r="M143" s="19"/>
      <c r="N143" s="19"/>
      <c r="O143" s="20"/>
      <c r="P143" s="20"/>
      <c r="Q143" s="20"/>
      <c r="R143" s="20"/>
      <c r="S143" s="20"/>
      <c r="T143" s="20"/>
      <c r="V143" s="159"/>
      <c r="W143" s="159"/>
    </row>
    <row r="144" spans="1:23" s="22" customFormat="1">
      <c r="A144" s="78">
        <v>6</v>
      </c>
      <c r="B144" s="299" t="s">
        <v>140</v>
      </c>
      <c r="C144" s="78">
        <v>2016</v>
      </c>
      <c r="D144" s="79" t="s">
        <v>113</v>
      </c>
      <c r="E144" s="17">
        <v>88886.88</v>
      </c>
      <c r="F144" s="291" t="s">
        <v>146</v>
      </c>
      <c r="G144" s="18" t="s">
        <v>123</v>
      </c>
      <c r="H144" s="53"/>
      <c r="I144" s="19">
        <v>2154</v>
      </c>
      <c r="J144" s="20">
        <v>1132.24</v>
      </c>
      <c r="K144" s="19">
        <v>1021.78</v>
      </c>
      <c r="L144" s="19">
        <v>2609.7600000000002</v>
      </c>
      <c r="M144" s="39"/>
      <c r="N144" s="39"/>
      <c r="O144" s="20">
        <v>416.9</v>
      </c>
      <c r="P144" s="20">
        <v>1071.04</v>
      </c>
      <c r="Q144" s="158" t="s">
        <v>25</v>
      </c>
      <c r="R144" s="20">
        <v>604.86</v>
      </c>
      <c r="S144" s="20">
        <v>2625.01</v>
      </c>
      <c r="T144" s="166">
        <f>L144+P144+S144</f>
        <v>6305.81</v>
      </c>
      <c r="U144" s="22" t="s">
        <v>114</v>
      </c>
      <c r="V144" s="159" t="s">
        <v>160</v>
      </c>
      <c r="W144" s="159" t="s">
        <v>25</v>
      </c>
    </row>
    <row r="145" spans="1:23" s="22" customFormat="1">
      <c r="A145" s="173"/>
      <c r="B145" s="299" t="s">
        <v>140</v>
      </c>
      <c r="C145" s="78">
        <v>2018</v>
      </c>
      <c r="D145" s="18"/>
      <c r="E145" s="17"/>
      <c r="F145" s="291" t="s">
        <v>140</v>
      </c>
      <c r="G145" s="18"/>
      <c r="H145" s="53"/>
      <c r="I145" s="19"/>
      <c r="J145" s="20"/>
      <c r="K145" s="19"/>
      <c r="L145" s="19"/>
      <c r="M145" s="19"/>
      <c r="N145" s="19"/>
      <c r="O145" s="20"/>
      <c r="P145" s="20"/>
      <c r="Q145" s="20"/>
      <c r="R145" s="20"/>
      <c r="S145" s="20"/>
      <c r="T145" s="20"/>
      <c r="V145" s="159"/>
      <c r="W145" s="159"/>
    </row>
    <row r="146" spans="1:23" s="22" customFormat="1">
      <c r="A146" s="78"/>
      <c r="B146" s="299" t="s">
        <v>140</v>
      </c>
      <c r="C146" s="110"/>
      <c r="D146" s="18" t="s">
        <v>96</v>
      </c>
      <c r="E146" s="17"/>
      <c r="F146" s="291" t="s">
        <v>140</v>
      </c>
      <c r="G146" s="18"/>
      <c r="H146" s="53"/>
      <c r="I146" s="19"/>
      <c r="J146" s="20"/>
      <c r="K146" s="19"/>
      <c r="L146" s="19"/>
      <c r="M146" s="19"/>
      <c r="N146" s="19"/>
      <c r="O146" s="20"/>
      <c r="P146" s="20"/>
      <c r="Q146" s="20"/>
      <c r="R146" s="20"/>
      <c r="S146" s="20"/>
      <c r="T146" s="48"/>
      <c r="V146" s="159"/>
      <c r="W146" s="159"/>
    </row>
    <row r="147" spans="1:23" s="22" customFormat="1">
      <c r="A147" s="173"/>
      <c r="B147" s="299" t="s">
        <v>140</v>
      </c>
      <c r="C147" s="110"/>
      <c r="D147" s="18"/>
      <c r="E147" s="17"/>
      <c r="F147" s="291" t="s">
        <v>140</v>
      </c>
      <c r="G147" s="18"/>
      <c r="H147" s="53"/>
      <c r="I147" s="19"/>
      <c r="J147" s="20"/>
      <c r="K147" s="19"/>
      <c r="L147" s="19"/>
      <c r="M147" s="19"/>
      <c r="N147" s="19"/>
      <c r="O147" s="20"/>
      <c r="P147" s="20"/>
      <c r="Q147" s="20"/>
      <c r="R147" s="20"/>
      <c r="S147" s="20"/>
      <c r="T147" s="48"/>
      <c r="V147" s="159"/>
      <c r="W147" s="159"/>
    </row>
    <row r="148" spans="1:23" s="22" customFormat="1">
      <c r="A148" s="78"/>
      <c r="B148" s="78"/>
      <c r="C148" s="110"/>
      <c r="D148" s="18"/>
      <c r="E148" s="17"/>
      <c r="F148" s="81"/>
      <c r="G148" s="18"/>
      <c r="H148" s="53"/>
      <c r="I148" s="19"/>
      <c r="J148" s="20"/>
      <c r="K148" s="19"/>
      <c r="L148" s="19"/>
      <c r="M148" s="19"/>
      <c r="N148" s="19"/>
      <c r="O148" s="20"/>
      <c r="P148" s="20"/>
      <c r="Q148" s="20"/>
      <c r="R148" s="20"/>
      <c r="S148" s="20"/>
      <c r="T148" s="48"/>
      <c r="V148" s="159"/>
      <c r="W148" s="169"/>
    </row>
    <row r="149" spans="1:23" s="22" customFormat="1">
      <c r="A149" s="78"/>
      <c r="B149" s="78"/>
      <c r="C149" s="110"/>
      <c r="D149" s="18"/>
      <c r="E149" s="17"/>
      <c r="F149" s="81"/>
      <c r="G149" s="18"/>
      <c r="H149" s="53"/>
      <c r="I149" s="19"/>
      <c r="J149" s="20"/>
      <c r="K149" s="19"/>
      <c r="L149" s="19"/>
      <c r="M149" s="19"/>
      <c r="N149" s="19"/>
      <c r="O149" s="20"/>
      <c r="P149" s="20"/>
      <c r="Q149" s="20"/>
      <c r="R149" s="20"/>
      <c r="S149" s="20"/>
      <c r="T149" s="20"/>
      <c r="V149" s="159"/>
      <c r="W149" s="159"/>
    </row>
    <row r="150" spans="1:23" s="22" customFormat="1">
      <c r="A150" s="78"/>
      <c r="B150" s="78"/>
      <c r="C150" s="110"/>
      <c r="D150" s="18"/>
      <c r="E150" s="17"/>
      <c r="F150" s="81"/>
      <c r="G150" s="18"/>
      <c r="H150" s="53"/>
      <c r="I150" s="19"/>
      <c r="J150" s="20"/>
      <c r="K150" s="19"/>
      <c r="L150" s="19"/>
      <c r="M150" s="19"/>
      <c r="N150" s="19"/>
      <c r="O150" s="20"/>
      <c r="P150" s="20"/>
      <c r="Q150" s="20"/>
      <c r="R150" s="20"/>
      <c r="S150" s="20"/>
      <c r="T150" s="20"/>
      <c r="V150" s="159"/>
      <c r="W150" s="159"/>
    </row>
    <row r="151" spans="1:23" s="22" customFormat="1">
      <c r="A151" s="78"/>
      <c r="B151" s="78"/>
      <c r="C151" s="110"/>
      <c r="D151" s="79"/>
      <c r="E151" s="17"/>
      <c r="F151" s="81"/>
      <c r="G151" s="18"/>
      <c r="H151" s="53"/>
      <c r="I151" s="19"/>
      <c r="J151" s="20"/>
      <c r="K151" s="19"/>
      <c r="L151" s="19"/>
      <c r="M151" s="19"/>
      <c r="N151" s="19"/>
      <c r="O151" s="20"/>
      <c r="P151" s="20"/>
      <c r="Q151" s="20"/>
      <c r="R151" s="20"/>
      <c r="S151" s="20"/>
      <c r="T151" s="20"/>
      <c r="V151" s="159"/>
      <c r="W151" s="159"/>
    </row>
    <row r="152" spans="1:23" s="22" customFormat="1">
      <c r="A152" s="78"/>
      <c r="B152" s="78"/>
      <c r="C152" s="110"/>
      <c r="D152" s="18"/>
      <c r="E152" s="17"/>
      <c r="F152" s="81"/>
      <c r="G152" s="18"/>
      <c r="H152" s="53"/>
      <c r="I152" s="19"/>
      <c r="J152" s="20"/>
      <c r="K152" s="19"/>
      <c r="L152" s="19"/>
      <c r="M152" s="19"/>
      <c r="N152" s="19"/>
      <c r="O152" s="20"/>
      <c r="P152" s="20"/>
      <c r="Q152" s="20"/>
      <c r="R152" s="20"/>
      <c r="S152" s="20"/>
      <c r="T152" s="20"/>
      <c r="V152" s="159"/>
      <c r="W152" s="159"/>
    </row>
    <row r="153" spans="1:23" s="22" customFormat="1">
      <c r="A153" s="78"/>
      <c r="B153" s="78"/>
      <c r="C153" s="110"/>
      <c r="D153" s="18"/>
      <c r="E153" s="17"/>
      <c r="F153" s="81"/>
      <c r="G153" s="18"/>
      <c r="H153" s="53"/>
      <c r="I153" s="19"/>
      <c r="J153" s="20"/>
      <c r="K153" s="19"/>
      <c r="L153" s="19"/>
      <c r="M153" s="19"/>
      <c r="N153" s="19"/>
      <c r="O153" s="20"/>
      <c r="P153" s="20"/>
      <c r="Q153" s="20"/>
      <c r="R153" s="20"/>
      <c r="S153" s="20"/>
      <c r="T153" s="20"/>
      <c r="V153" s="159"/>
      <c r="W153" s="159"/>
    </row>
    <row r="154" spans="1:23" s="22" customFormat="1">
      <c r="A154" s="78"/>
      <c r="B154" s="78"/>
      <c r="C154" s="110"/>
      <c r="D154" s="18"/>
      <c r="E154" s="17"/>
      <c r="F154" s="81"/>
      <c r="G154" s="18"/>
      <c r="H154" s="53"/>
      <c r="I154" s="19"/>
      <c r="J154" s="20"/>
      <c r="K154" s="19"/>
      <c r="L154" s="19"/>
      <c r="M154" s="19"/>
      <c r="N154" s="19"/>
      <c r="O154" s="20"/>
      <c r="P154" s="20"/>
      <c r="Q154" s="20"/>
      <c r="R154" s="20"/>
      <c r="S154" s="20"/>
      <c r="T154" s="20"/>
      <c r="V154" s="159"/>
      <c r="W154" s="159"/>
    </row>
    <row r="155" spans="1:23" s="22" customFormat="1">
      <c r="A155" s="78"/>
      <c r="B155" s="78"/>
      <c r="C155" s="110"/>
      <c r="D155" s="79"/>
      <c r="E155" s="17"/>
      <c r="F155" s="81"/>
      <c r="G155" s="18"/>
      <c r="H155" s="53"/>
      <c r="I155" s="19"/>
      <c r="J155" s="20"/>
      <c r="K155" s="19"/>
      <c r="L155" s="19"/>
      <c r="M155" s="19"/>
      <c r="N155" s="19"/>
      <c r="O155" s="20"/>
      <c r="P155" s="20"/>
      <c r="Q155" s="20"/>
      <c r="R155" s="20"/>
      <c r="S155" s="20"/>
      <c r="T155" s="20"/>
      <c r="V155" s="159"/>
      <c r="W155" s="159"/>
    </row>
    <row r="156" spans="1:23" s="22" customFormat="1">
      <c r="A156" s="78"/>
      <c r="B156" s="78"/>
      <c r="C156" s="110"/>
      <c r="D156" s="79"/>
      <c r="E156" s="17"/>
      <c r="F156" s="81"/>
      <c r="G156" s="18"/>
      <c r="H156" s="53"/>
      <c r="I156" s="19"/>
      <c r="J156" s="20"/>
      <c r="K156" s="19"/>
      <c r="L156" s="19"/>
      <c r="M156" s="19"/>
      <c r="N156" s="19"/>
      <c r="O156" s="20"/>
      <c r="P156" s="20"/>
      <c r="Q156" s="20"/>
      <c r="R156" s="20"/>
      <c r="S156" s="20"/>
      <c r="T156" s="20"/>
      <c r="V156" s="159"/>
      <c r="W156" s="159"/>
    </row>
    <row r="157" spans="1:23" s="22" customFormat="1">
      <c r="A157" s="13"/>
      <c r="B157" s="14"/>
      <c r="C157" s="15"/>
      <c r="D157" s="26"/>
      <c r="E157" s="17"/>
      <c r="F157" s="81"/>
      <c r="G157" s="18"/>
      <c r="H157" s="88"/>
      <c r="I157" s="19"/>
      <c r="J157" s="20"/>
      <c r="K157" s="19"/>
      <c r="L157" s="21"/>
      <c r="M157" s="19"/>
      <c r="N157" s="19"/>
      <c r="O157" s="20"/>
      <c r="P157" s="20"/>
      <c r="Q157" s="20"/>
      <c r="R157" s="20"/>
      <c r="S157" s="20"/>
      <c r="T157" s="20"/>
      <c r="V157" s="159"/>
      <c r="W157" s="159"/>
    </row>
    <row r="158" spans="1:23" s="22" customFormat="1">
      <c r="A158" s="13"/>
      <c r="B158" s="14"/>
      <c r="C158" s="15"/>
      <c r="D158" s="26"/>
      <c r="E158" s="17"/>
      <c r="F158" s="81"/>
      <c r="G158" s="18"/>
      <c r="H158" s="16"/>
      <c r="I158" s="19"/>
      <c r="J158" s="20"/>
      <c r="K158" s="19"/>
      <c r="L158" s="21"/>
      <c r="M158" s="19"/>
      <c r="N158" s="19"/>
      <c r="O158" s="20"/>
      <c r="P158" s="20"/>
      <c r="Q158" s="20"/>
      <c r="R158" s="20"/>
      <c r="S158" s="20"/>
      <c r="T158" s="20"/>
      <c r="V158" s="159"/>
      <c r="W158" s="159"/>
    </row>
    <row r="159" spans="1:23" ht="20.25">
      <c r="A159" s="241" t="s">
        <v>15</v>
      </c>
      <c r="B159" s="242"/>
      <c r="C159" s="242"/>
      <c r="D159" s="242"/>
      <c r="E159" s="242"/>
      <c r="F159" s="243"/>
      <c r="G159" s="243"/>
      <c r="H159" s="244"/>
      <c r="I159" s="28">
        <f>SUM(I2:I158)</f>
        <v>49877.154871840015</v>
      </c>
      <c r="J159" s="28">
        <f>SUM(J2:J158)</f>
        <v>28595.740000000009</v>
      </c>
      <c r="K159" s="28">
        <f t="shared" ref="K159:L159" si="5">SUM(K2:K158)</f>
        <v>5038.6099999999997</v>
      </c>
      <c r="L159" s="28">
        <f t="shared" si="5"/>
        <v>16365.820000000002</v>
      </c>
      <c r="M159" s="28">
        <f t="shared" ref="M159:R159" si="6">SUM(M2:M158)</f>
        <v>16.75</v>
      </c>
      <c r="N159" s="28">
        <f t="shared" si="6"/>
        <v>508.36</v>
      </c>
      <c r="O159" s="28">
        <f t="shared" si="6"/>
        <v>6138.5915743999994</v>
      </c>
      <c r="P159" s="28">
        <f t="shared" si="6"/>
        <v>24719.219999999998</v>
      </c>
      <c r="Q159" s="28">
        <f t="shared" si="6"/>
        <v>11179.193093440001</v>
      </c>
      <c r="R159" s="28">
        <f t="shared" si="6"/>
        <v>2878.0699999999997</v>
      </c>
      <c r="S159" s="28">
        <f t="shared" ref="S159:T159" si="7">SUM(S2:S158)</f>
        <v>42160.480000000003</v>
      </c>
      <c r="T159" s="167">
        <f t="shared" si="7"/>
        <v>83245.490000000005</v>
      </c>
    </row>
    <row r="161" spans="1:20">
      <c r="A161" s="229" t="s">
        <v>22</v>
      </c>
      <c r="B161" s="229"/>
      <c r="C161" s="229"/>
      <c r="D161" s="229"/>
      <c r="E161" s="229"/>
      <c r="F161" s="229"/>
      <c r="G161" s="30"/>
      <c r="H161" s="31"/>
      <c r="R161" s="30"/>
      <c r="S161" s="30"/>
    </row>
    <row r="162" spans="1:20">
      <c r="A162" s="230" t="s">
        <v>23</v>
      </c>
      <c r="B162" s="230"/>
      <c r="C162" s="230"/>
      <c r="D162" s="230"/>
      <c r="E162" s="230"/>
      <c r="F162" s="230"/>
      <c r="G162" s="31"/>
      <c r="H162" s="30"/>
      <c r="R162" s="30"/>
      <c r="S162" s="30"/>
    </row>
    <row r="163" spans="1:20">
      <c r="R163" s="30"/>
      <c r="S163" s="30"/>
    </row>
    <row r="164" spans="1:20">
      <c r="G164" s="32"/>
      <c r="H164" s="31"/>
      <c r="I164" s="31"/>
      <c r="R164" s="30"/>
      <c r="S164" s="30"/>
    </row>
    <row r="165" spans="1:20">
      <c r="H165" s="32"/>
      <c r="I165" s="31"/>
      <c r="J165" s="31"/>
      <c r="R165" s="30"/>
      <c r="S165" s="30"/>
    </row>
    <row r="166" spans="1:20">
      <c r="G166" s="32"/>
      <c r="H166" s="31"/>
      <c r="I166" s="31"/>
      <c r="R166" s="30"/>
      <c r="S166" s="30"/>
    </row>
    <row r="167" spans="1:20">
      <c r="A167" s="212" t="s">
        <v>161</v>
      </c>
      <c r="B167" s="212"/>
      <c r="C167" s="212"/>
      <c r="D167" s="212"/>
      <c r="E167" s="212"/>
      <c r="F167" s="212"/>
      <c r="G167" s="212"/>
      <c r="H167" s="212"/>
      <c r="I167" s="212"/>
      <c r="J167" s="212"/>
      <c r="K167" s="212"/>
      <c r="L167" s="45"/>
      <c r="M167" s="45"/>
      <c r="N167" s="45"/>
      <c r="O167" s="45"/>
      <c r="P167" s="45"/>
      <c r="Q167" s="45"/>
      <c r="R167" s="30"/>
      <c r="S167" s="30"/>
    </row>
    <row r="168" spans="1:20">
      <c r="A168" s="212"/>
      <c r="B168" s="212"/>
      <c r="C168" s="212"/>
      <c r="D168" s="212"/>
      <c r="E168" s="212"/>
      <c r="F168" s="212"/>
      <c r="G168" s="212"/>
      <c r="H168" s="212"/>
      <c r="I168" s="212"/>
      <c r="J168" s="212"/>
      <c r="K168" s="212"/>
      <c r="R168" s="30"/>
      <c r="S168" s="30"/>
    </row>
    <row r="169" spans="1:20">
      <c r="A169" s="214" t="s">
        <v>26</v>
      </c>
      <c r="B169" s="214"/>
      <c r="C169" s="214"/>
      <c r="D169" s="214"/>
      <c r="G169" s="32"/>
      <c r="H169" s="31"/>
      <c r="I169" s="31"/>
      <c r="R169" s="30"/>
      <c r="S169" s="30"/>
    </row>
    <row r="170" spans="1:20" ht="12.75" customHeight="1">
      <c r="A170" s="213" t="s">
        <v>40</v>
      </c>
      <c r="B170" s="213"/>
      <c r="C170" s="213"/>
      <c r="D170" s="213"/>
      <c r="E170" s="213"/>
      <c r="F170" s="213"/>
      <c r="G170" s="70"/>
      <c r="R170" s="30"/>
      <c r="S170" s="30"/>
      <c r="T170" s="42"/>
    </row>
    <row r="171" spans="1:20">
      <c r="R171" s="30"/>
      <c r="S171" s="30"/>
      <c r="T171" s="42"/>
    </row>
    <row r="172" spans="1:20">
      <c r="R172" s="30"/>
      <c r="S172" s="30"/>
      <c r="T172" s="42"/>
    </row>
    <row r="173" spans="1:20">
      <c r="R173" s="30"/>
      <c r="S173" s="30"/>
      <c r="T173" s="42"/>
    </row>
    <row r="174" spans="1:20">
      <c r="R174" s="30"/>
      <c r="S174" s="30"/>
      <c r="T174" s="42"/>
    </row>
    <row r="175" spans="1:20">
      <c r="R175" s="30"/>
      <c r="S175" s="30"/>
      <c r="T175" s="42"/>
    </row>
    <row r="176" spans="1:20">
      <c r="R176" s="30"/>
      <c r="S176" s="30"/>
      <c r="T176" s="42"/>
    </row>
    <row r="177" spans="4:20">
      <c r="R177" s="30"/>
      <c r="S177" s="30"/>
      <c r="T177" s="42"/>
    </row>
    <row r="178" spans="4:20">
      <c r="R178" s="30"/>
      <c r="S178" s="30"/>
      <c r="T178" s="42"/>
    </row>
    <row r="179" spans="4:20">
      <c r="R179" s="30"/>
      <c r="S179" s="30"/>
    </row>
    <row r="180" spans="4:20" ht="12.75" customHeight="1">
      <c r="D180" s="228" t="s">
        <v>20</v>
      </c>
      <c r="E180" s="228"/>
      <c r="F180" s="228"/>
      <c r="G180" s="228"/>
      <c r="H180" s="228"/>
      <c r="S180" s="30"/>
      <c r="T180" s="30"/>
    </row>
    <row r="181" spans="4:20" ht="12.75" customHeight="1">
      <c r="D181" s="228"/>
      <c r="E181" s="228"/>
      <c r="F181" s="228"/>
      <c r="G181" s="228"/>
      <c r="H181" s="228"/>
    </row>
    <row r="182" spans="4:20" ht="12.75" customHeight="1">
      <c r="D182" s="228"/>
      <c r="E182" s="228"/>
      <c r="F182" s="228"/>
      <c r="G182" s="228"/>
      <c r="H182" s="228"/>
    </row>
    <row r="183" spans="4:20" ht="12.75" customHeight="1">
      <c r="D183" s="228"/>
      <c r="E183" s="228"/>
      <c r="F183" s="228"/>
      <c r="G183" s="228"/>
      <c r="H183" s="228"/>
    </row>
    <row r="184" spans="4:20" ht="12.75" customHeight="1">
      <c r="D184" s="228"/>
      <c r="E184" s="228"/>
      <c r="F184" s="228"/>
      <c r="G184" s="228"/>
      <c r="H184" s="228"/>
    </row>
    <row r="187" spans="4:20" ht="12.75" customHeight="1">
      <c r="D187" s="228" t="s">
        <v>21</v>
      </c>
      <c r="E187" s="228"/>
      <c r="F187" s="228"/>
      <c r="G187" s="228"/>
      <c r="H187" s="228"/>
    </row>
    <row r="188" spans="4:20" ht="12.75" customHeight="1">
      <c r="D188" s="228"/>
      <c r="E188" s="228"/>
      <c r="F188" s="228"/>
      <c r="G188" s="228"/>
      <c r="H188" s="228"/>
    </row>
    <row r="189" spans="4:20" ht="12.75" customHeight="1">
      <c r="D189" s="228"/>
      <c r="E189" s="228"/>
      <c r="F189" s="228"/>
      <c r="G189" s="228"/>
      <c r="H189" s="228"/>
    </row>
    <row r="190" spans="4:20" ht="12.75" customHeight="1">
      <c r="D190" s="228"/>
      <c r="E190" s="228"/>
      <c r="F190" s="228"/>
      <c r="G190" s="228"/>
      <c r="H190" s="228"/>
    </row>
    <row r="191" spans="4:20">
      <c r="D191" s="228"/>
      <c r="E191" s="228"/>
      <c r="F191" s="228"/>
      <c r="G191" s="228"/>
      <c r="H191" s="228"/>
    </row>
  </sheetData>
  <mergeCells count="61">
    <mergeCell ref="U4:U9"/>
    <mergeCell ref="A33:A36"/>
    <mergeCell ref="G33:G36"/>
    <mergeCell ref="H33:H36"/>
    <mergeCell ref="U33:U36"/>
    <mergeCell ref="C33:C36"/>
    <mergeCell ref="A4:A9"/>
    <mergeCell ref="F4:F9"/>
    <mergeCell ref="G4:G9"/>
    <mergeCell ref="H4:H9"/>
    <mergeCell ref="K14:S14"/>
    <mergeCell ref="F33:F36"/>
    <mergeCell ref="Q33:Q36"/>
    <mergeCell ref="U18:U19"/>
    <mergeCell ref="U27:U29"/>
    <mergeCell ref="K23:S23"/>
    <mergeCell ref="D187:H191"/>
    <mergeCell ref="A161:F161"/>
    <mergeCell ref="A162:F162"/>
    <mergeCell ref="A119:T119"/>
    <mergeCell ref="C18:C19"/>
    <mergeCell ref="F18:F19"/>
    <mergeCell ref="G18:G19"/>
    <mergeCell ref="H18:H19"/>
    <mergeCell ref="A95:T95"/>
    <mergeCell ref="A44:A46"/>
    <mergeCell ref="F44:F46"/>
    <mergeCell ref="G44:G46"/>
    <mergeCell ref="H44:H46"/>
    <mergeCell ref="D180:H184"/>
    <mergeCell ref="A159:H159"/>
    <mergeCell ref="A167:K168"/>
    <mergeCell ref="A170:F170"/>
    <mergeCell ref="A169:D169"/>
    <mergeCell ref="A100:T100"/>
    <mergeCell ref="U50:U52"/>
    <mergeCell ref="A85:T85"/>
    <mergeCell ref="A50:A52"/>
    <mergeCell ref="C50:C52"/>
    <mergeCell ref="G50:G52"/>
    <mergeCell ref="H50:H52"/>
    <mergeCell ref="G56:G63"/>
    <mergeCell ref="H56:H63"/>
    <mergeCell ref="U56:U63"/>
    <mergeCell ref="A56:A63"/>
    <mergeCell ref="F56:F63"/>
    <mergeCell ref="A84:T84"/>
    <mergeCell ref="Q44:Q46"/>
    <mergeCell ref="U44:U46"/>
    <mergeCell ref="U13:U14"/>
    <mergeCell ref="A13:A14"/>
    <mergeCell ref="F13:F14"/>
    <mergeCell ref="G13:G14"/>
    <mergeCell ref="Q27:Q29"/>
    <mergeCell ref="A27:A29"/>
    <mergeCell ref="F27:F29"/>
    <mergeCell ref="G27:G29"/>
    <mergeCell ref="H27:H29"/>
    <mergeCell ref="H13:H14"/>
    <mergeCell ref="A18:A19"/>
    <mergeCell ref="K13:S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219γ5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2020-02-08T07:53:26Z</dcterms:created>
  <dcterms:modified xsi:type="dcterms:W3CDTF">2022-05-02T07:52:25Z</dcterms:modified>
</cp:coreProperties>
</file>