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8635" windowHeight="12585"/>
  </bookViews>
  <sheets>
    <sheet name="219γ9" sheetId="4" r:id="rId1"/>
  </sheets>
  <definedNames>
    <definedName name="_xlnm._FilterDatabase" localSheetId="0" hidden="1">'219γ9'!$F$1:$F$90</definedName>
  </definedNames>
  <calcPr calcId="125725"/>
</workbook>
</file>

<file path=xl/calcChain.xml><?xml version="1.0" encoding="utf-8"?>
<calcChain xmlns="http://schemas.openxmlformats.org/spreadsheetml/2006/main">
  <c r="Y43" i="4"/>
  <c r="Y42"/>
  <c r="Y41"/>
  <c r="Y40"/>
  <c r="Y39"/>
  <c r="Y38"/>
  <c r="Y37"/>
  <c r="Y36"/>
  <c r="Y35"/>
  <c r="Y34"/>
  <c r="Y33"/>
  <c r="Y32"/>
  <c r="Y31"/>
  <c r="Y30"/>
  <c r="Y29"/>
  <c r="Y28"/>
  <c r="Y27"/>
  <c r="Y26"/>
  <c r="Y25"/>
  <c r="Y24"/>
  <c r="Y23"/>
  <c r="Y22"/>
  <c r="Y21"/>
  <c r="Y20"/>
  <c r="Y19"/>
  <c r="Y18"/>
  <c r="Y17"/>
  <c r="Y16"/>
  <c r="Y15"/>
  <c r="Y14"/>
  <c r="Y13"/>
  <c r="Y12"/>
  <c r="Y11"/>
  <c r="Y10"/>
  <c r="Y9"/>
  <c r="Y8"/>
  <c r="Y7"/>
  <c r="Y6"/>
  <c r="Y5"/>
  <c r="Y4"/>
  <c r="Y3"/>
  <c r="AL68"/>
  <c r="AK68"/>
  <c r="AJ68"/>
  <c r="AI68"/>
  <c r="AG68"/>
  <c r="AF68"/>
  <c r="AD68"/>
  <c r="AA48"/>
  <c r="AA49"/>
  <c r="AA50"/>
  <c r="AA51"/>
  <c r="AA52"/>
  <c r="AA53"/>
  <c r="AA54"/>
  <c r="AA55"/>
  <c r="AA56"/>
  <c r="AA57"/>
  <c r="AA58"/>
  <c r="Z48"/>
  <c r="Z49"/>
  <c r="Z50"/>
  <c r="Z51"/>
  <c r="Z52"/>
  <c r="Y48"/>
  <c r="Y49"/>
  <c r="Y50"/>
  <c r="Y51"/>
  <c r="Y52"/>
  <c r="Y53"/>
  <c r="Y54"/>
  <c r="Y55"/>
  <c r="Y56"/>
  <c r="Y57"/>
  <c r="Y58"/>
  <c r="Z8" l="1"/>
  <c r="AA8"/>
  <c r="Z34"/>
  <c r="Z35"/>
  <c r="Z36"/>
  <c r="Z37"/>
  <c r="Z38"/>
  <c r="Z39"/>
  <c r="Z40"/>
  <c r="Z41"/>
  <c r="Z42"/>
  <c r="Z43"/>
  <c r="Z46"/>
  <c r="Z47"/>
  <c r="AA38"/>
  <c r="AA39"/>
  <c r="AA40"/>
  <c r="AA41"/>
  <c r="AA42"/>
  <c r="AA43"/>
  <c r="AA46"/>
  <c r="AA47"/>
  <c r="AA17"/>
  <c r="AA59" l="1"/>
  <c r="AA60"/>
  <c r="AA61"/>
  <c r="AA62"/>
  <c r="AA63"/>
  <c r="AA64"/>
  <c r="AA65"/>
  <c r="Z53"/>
  <c r="Z54"/>
  <c r="Z55"/>
  <c r="Z56"/>
  <c r="Z57"/>
  <c r="Z58"/>
  <c r="Z59"/>
  <c r="Z60"/>
  <c r="Z61"/>
  <c r="Z62"/>
  <c r="Z63"/>
  <c r="Z64"/>
  <c r="Z65"/>
  <c r="Y46"/>
  <c r="Y47"/>
  <c r="Y59"/>
  <c r="Y60"/>
  <c r="Y61"/>
  <c r="Y62"/>
  <c r="Y63"/>
  <c r="Y64"/>
  <c r="Y65"/>
  <c r="AA28"/>
  <c r="AA29"/>
  <c r="AA30"/>
  <c r="AA31"/>
  <c r="AA32"/>
  <c r="AA33"/>
  <c r="AA34"/>
  <c r="AA35"/>
  <c r="AA36"/>
  <c r="AA37"/>
  <c r="Z28"/>
  <c r="Z29"/>
  <c r="Z30"/>
  <c r="Z31"/>
  <c r="Z32"/>
  <c r="Z33"/>
  <c r="Z12"/>
  <c r="Z13"/>
  <c r="Z14"/>
  <c r="Z15"/>
  <c r="Z16"/>
  <c r="Z17"/>
  <c r="Z18"/>
  <c r="Z19"/>
  <c r="Z20"/>
  <c r="Z21"/>
  <c r="Z22"/>
  <c r="Z23"/>
  <c r="Z24"/>
  <c r="Z25"/>
  <c r="Z26"/>
  <c r="Z27"/>
  <c r="AA12"/>
  <c r="AA13"/>
  <c r="AA14"/>
  <c r="AA15"/>
  <c r="AA16"/>
  <c r="AA18"/>
  <c r="AA19"/>
  <c r="AA20"/>
  <c r="AA21"/>
  <c r="AA22"/>
  <c r="AA23"/>
  <c r="AA24"/>
  <c r="AA25"/>
  <c r="AA26"/>
  <c r="AA27"/>
  <c r="AA3"/>
  <c r="AA4"/>
  <c r="AA5"/>
  <c r="AA6"/>
  <c r="AA7"/>
  <c r="AA9"/>
  <c r="AA10"/>
  <c r="AA11"/>
  <c r="Z3"/>
  <c r="Z4"/>
  <c r="Z5"/>
  <c r="Z6"/>
  <c r="Z7"/>
  <c r="Z9"/>
  <c r="Z10"/>
  <c r="Z11"/>
  <c r="O68"/>
  <c r="P68"/>
  <c r="I68"/>
  <c r="J68"/>
  <c r="AA70" l="1"/>
  <c r="AA68" s="1"/>
  <c r="Z68"/>
  <c r="M68" l="1"/>
  <c r="N68"/>
  <c r="H68"/>
  <c r="S68"/>
  <c r="T68"/>
  <c r="U68"/>
  <c r="V68"/>
  <c r="Y68" l="1"/>
  <c r="G68"/>
  <c r="K68"/>
  <c r="L68"/>
  <c r="Q68"/>
  <c r="R68"/>
</calcChain>
</file>

<file path=xl/sharedStrings.xml><?xml version="1.0" encoding="utf-8"?>
<sst xmlns="http://schemas.openxmlformats.org/spreadsheetml/2006/main" count="427" uniqueCount="181">
  <si>
    <t>αΑ</t>
  </si>
  <si>
    <t>αρ. συμβολ</t>
  </si>
  <si>
    <t>πράξη</t>
  </si>
  <si>
    <t>υπόλογος</t>
  </si>
  <si>
    <t>περιοχή</t>
  </si>
  <si>
    <t>με ΖΗΛ π.χ.-1</t>
  </si>
  <si>
    <t>ΣΥΝΟΛΑ</t>
  </si>
  <si>
    <t xml:space="preserve">ο έλεγχος ΤΑΝ θα ξανάρθει για το διάστημα 2013-5ος   έως   2016-6ος (πιθανόν να ξαναγυρίσει στα παλιά )     … φυσικά , ΔΕΝ θα τα πληρώσω εγώ   ………..  οπότε σιγά σιγά σας περιμένω για τροποποίηση των συμβολαίων </t>
  </si>
  <si>
    <t xml:space="preserve">ΦΥΣΙΚΑ  ……….   ΚΑΙ θα υπάρξει έλεγχος του ΤΑΣ { = 11% επί των δικαιωμάτων της ΑΓΑΠΕ }     …. για 1998 έως 2016-6ος            … φυσικά , ΔΕΝ θα τα πληρώσω εγώ    οπότε σιγά σιγά σας περιμένω για τροποποίηση των συμβολαίων </t>
  </si>
  <si>
    <t>2016-6ο εξωβελίζονται τα κ-15-17    ΚΑΙ τα ταμεία ενσωματώνονται στο ΕΦΚΑ</t>
  </si>
  <si>
    <t>ημερομηνία απαίτησης</t>
  </si>
  <si>
    <t>διαφυγών ΦΠΑ</t>
  </si>
  <si>
    <t>διαφυγών φόρος εισοδήματος</t>
  </si>
  <si>
    <t>ΛΙΜΕΝΑΣ</t>
  </si>
  <si>
    <t>η καταγραφή σταμάτησε το 2006-2ο ΛΟΓΩ BrB &amp; μετακομίσεων γραφείων             ΘΑ συνεχιστεί εν ευθέτω χρόνω</t>
  </si>
  <si>
    <t>ΤΑΝ -ΤΑΣ</t>
  </si>
  <si>
    <t>ποσό</t>
  </si>
  <si>
    <t>αιτιολογία κατάθεσης</t>
  </si>
  <si>
    <t>ΤΕΡΖΙΔΗΣ -ΖΗΛΙΑΧΩΒΙΝΟΣ ΚΥΡΟΣ =πειραιως-GR 44 0171 2030 0062 0316 7896 553</t>
  </si>
  <si>
    <t>ΤΕΡΖΙΔΗΣ ΖΗΛΙΑΧΩΒΙΝΟΣ ΓΕΩΡΓΙΟΣ =πειραιως-GR 40 0171 2030 0062 0316 7897 886</t>
  </si>
  <si>
    <t>ημερομηνία</t>
  </si>
  <si>
    <t>ΜΗ χρεωθέντες πόροι κ-15-17 &amp; κ-18 &amp; ΤΑΣ στο συμβόλαιο</t>
  </si>
  <si>
    <t>ποσό-2</t>
  </si>
  <si>
    <t>ποσό-3</t>
  </si>
  <si>
    <t>ΘΕΟΛΟΓΟΣ</t>
  </si>
  <si>
    <t>πληρώθηκαν</t>
  </si>
  <si>
    <t>έρχονται</t>
  </si>
  <si>
    <t>κ-15 ελέγχου ΤΑΝ ΠΛΗΡΩΜΕΝΑ</t>
  </si>
  <si>
    <t>κ-15 επερχόμενου ελέγχου ΤΑΝ</t>
  </si>
  <si>
    <t>συν (+) διαφυγόντες κ-15 βάσει  zηλ</t>
  </si>
  <si>
    <t>κ-18 ελέγχου ΤΑΝ ΠΛΗΡΩΜΕΝΑ</t>
  </si>
  <si>
    <t>διαφυγόντα ΤΑΝ-κ-18 &amp; ΤΑΣ επερχόμενων ελέγχων</t>
  </si>
  <si>
    <t>συν (+) διαφυγόντα ΤΑΝ-κ-18 &amp; ΤΑΣ &amp; χαρτ ΒΑΣΕΙ zηλ</t>
  </si>
  <si>
    <t>ίσως ΔΕΝ έρθουν</t>
  </si>
  <si>
    <t>219-197</t>
  </si>
  <si>
    <t>219-182</t>
  </si>
  <si>
    <t>διανομή [ΜΟΝΟ ως προς διαφυγών κ-15</t>
  </si>
  <si>
    <t>GueorguievaAngela &amp; Gastone &amp; Chiappini &amp; Volpi &amp; Piccioni</t>
  </si>
  <si>
    <t>219-198</t>
  </si>
  <si>
    <t>χρυσαφης[στησιμβροτος &amp; μαρια</t>
  </si>
  <si>
    <t>παπαγαβριήλ[στυλιανος &amp; σωτηριος</t>
  </si>
  <si>
    <t>219-199</t>
  </si>
  <si>
    <t>ΣΩΤΗΡΟΣ</t>
  </si>
  <si>
    <t>219-195</t>
  </si>
  <si>
    <t>ΛΙΜΕΝΑΡΙΑ</t>
  </si>
  <si>
    <t>κορδεληςΣτυλιανος &amp; κ-ΧρυσαφηΣωτηρια &amp; κ-κωστογλουΑθανασια &amp;κ-ξανθοπουλουΕλενη</t>
  </si>
  <si>
    <t>219-200</t>
  </si>
  <si>
    <t xml:space="preserve">σωτηριανοςΕυαγγελος &amp; σΑναστασιος &amp; σΒασιλειος &amp; σΔημητριος </t>
  </si>
  <si>
    <t>ΡΑΧΩΝΙ</t>
  </si>
  <si>
    <t>βαρουναΣταματια &amp; βΜαρια &amp; βΕλενη</t>
  </si>
  <si>
    <t>219-201</t>
  </si>
  <si>
    <t>κουβεληςΑνδρεας &amp; κΠαναγιωτης</t>
  </si>
  <si>
    <t>219-202</t>
  </si>
  <si>
    <t>σαππουςΣυμεων &amp; σΑθανασια &amp; σΜαρια &amp; σ-κοπανηΔεσποινα</t>
  </si>
  <si>
    <t>219-203</t>
  </si>
  <si>
    <t>καλτσα-δρακοντηΑναστασια &amp; κ-αναστασιαδηΜαρια</t>
  </si>
  <si>
    <t>GueorguievaAngela &amp; mariotiSergio</t>
  </si>
  <si>
    <t>ΜΑΛΛΟΝ κάνουν ΛΑΘΟΣ &amp; η Δ.Ο.Υ. &amp; η μαμά ΚΑΘΩΣ η υφιστάμενη οικοδομή κτίσθηκε με έξοδα του 2ου συμβαλλομένου</t>
  </si>
  <si>
    <t>219-204</t>
  </si>
  <si>
    <t>μποτσαςΘωμας &amp; αθανασιαδηςΙωαννης</t>
  </si>
  <si>
    <t>219-205</t>
  </si>
  <si>
    <t>ψαραςΔημητριος &amp; ψ-βουλτσιδουΠαναγιωτα &amp; ψΚατινα &amp; ψΝικολαος</t>
  </si>
  <si>
    <t>ΠΡΙΝΟΣ</t>
  </si>
  <si>
    <t>219-206</t>
  </si>
  <si>
    <t>μετσικαςΚωνσταντινος &amp; μ-ψαλιδαΠαρασκευη</t>
  </si>
  <si>
    <t>219-207</t>
  </si>
  <si>
    <t>κωνσταντινιδου-παναγουΧαρικλεια &amp; κ-παπαλεξιουΑγγελικη</t>
  </si>
  <si>
    <t>219-208</t>
  </si>
  <si>
    <t>καψαληςΑλεξανδρος &amp; κ-νικηταΣωτηρια &amp; κ-πλαφαδεληΓεωργια</t>
  </si>
  <si>
    <t>219-209</t>
  </si>
  <si>
    <t>μιαρηςΟνουφριος &amp; μΦωτεινη &amp; μΑθανασια &amp; μΑσπασια &amp; σταυροπουλου-καραγιαννοπουλουΠαναγιωτα</t>
  </si>
  <si>
    <t>219-210</t>
  </si>
  <si>
    <t>σουρηςΠαναγιωτης &amp; σ-υδριωτουΑλεξανδρα &amp; σ-κοφτερεληΧρυσουλα &amp; σ-εξηνταρηΧρυσουλα</t>
  </si>
  <si>
    <t>219-211</t>
  </si>
  <si>
    <t xml:space="preserve">τζερτζελαςΚωνσταντινος &amp; τ-τριχαΑννα &amp; τ-νικολαιδουΕλενη </t>
  </si>
  <si>
    <t>219-212</t>
  </si>
  <si>
    <t>διανομή [ΜΟΝΟ ως προς διαφυγών κ-16</t>
  </si>
  <si>
    <t>καπετανβαηςΚωνσταντινος &amp; κΕυφροσυνη &amp; κΒαιτσα</t>
  </si>
  <si>
    <t>ΚΑΛΗΡΑΧΗ</t>
  </si>
  <si>
    <t>;;;???</t>
  </si>
  <si>
    <t>ΜΑΡΙΕΣ</t>
  </si>
  <si>
    <t>219-14</t>
  </si>
  <si>
    <t>κληρονομιας ΑΠΟΔΟΧΗ [+ 2 πολλαπλές</t>
  </si>
  <si>
    <t>*δωρεάς ΠΡΟΤΑΣΗ [+ 3 πολλαπλές</t>
  </si>
  <si>
    <t>γονικη [+ 3 πολλαπλές</t>
  </si>
  <si>
    <t>κληρονομιας ΑΠΟΔΟΧΗ [+ 3 πολλαπλές</t>
  </si>
  <si>
    <t>219-17</t>
  </si>
  <si>
    <t>δωρεά [+ 2 πολλαπλές</t>
  </si>
  <si>
    <t>ΠΑΝΑΓΙΑ</t>
  </si>
  <si>
    <t>γονική [+ 2 πολλαπλές</t>
  </si>
  <si>
    <t>γονική ΨΙΛΗΣ ΚΥΡΙΟΤΗΤΑΣ  [+ 2 πολλαπλές</t>
  </si>
  <si>
    <t>δωρεά ΨΙΛΗΣ ΚΥΡΙΟΤΗΤΑΣ [+ 2 πολλαπλές</t>
  </si>
  <si>
    <t>219-23κ</t>
  </si>
  <si>
    <t>λασκαριδηςΝικολαος   ΠΡΟΣ λΚωνσταντινος</t>
  </si>
  <si>
    <t>ΠΟΤΑΜΙΑ</t>
  </si>
  <si>
    <t>219-55</t>
  </si>
  <si>
    <t>διανομή [+ 2 πολλαπλές</t>
  </si>
  <si>
    <t>σαλταρηςΓεωργιος &amp; σΠαναγιωτης &amp; σΝικολαος &amp; σ-τσαμηΣωτηρια &amp; σ-καναργιαΑννα</t>
  </si>
  <si>
    <t>219-61κ</t>
  </si>
  <si>
    <t>αναγνώριση διανομής ΑΤΥΠΟΥ [+ 2 πολλαπλές</t>
  </si>
  <si>
    <t>αναγνώριση διανομής ΑΤΥΠΟΥ [+ 6 πολλαπλές</t>
  </si>
  <si>
    <t>αναγνώριση διανομής ΑΤΥΠΟΥ [+ 8 πολλαπλές</t>
  </si>
  <si>
    <t>219-65κ</t>
  </si>
  <si>
    <t>219-66κ</t>
  </si>
  <si>
    <t>αναγνώριση διανομής ΑΤΥΠΟΥ [+ 3 πολλαπλές</t>
  </si>
  <si>
    <t>219-114</t>
  </si>
  <si>
    <t>219-119</t>
  </si>
  <si>
    <t>ζαφειριουΑντωνιος … ΠΡΟΣ… υιό</t>
  </si>
  <si>
    <t>γονική ΨΙΛΗΣ ΚΥΡΙΟΤΗΤΑΣ  [+ 4 πολλαπλές</t>
  </si>
  <si>
    <t>κληρονομιας ΑΠΟΔΟΧΗ [+ 4 πολλαπλές</t>
  </si>
  <si>
    <t>219-120</t>
  </si>
  <si>
    <t>διανομή  [+ 3 πολλαπλές</t>
  </si>
  <si>
    <t>βουλγαρη-μακρηΦωτεινη &amp; μ-μαρινακηΑργυρω</t>
  </si>
  <si>
    <t>219-122</t>
  </si>
  <si>
    <t>219-147</t>
  </si>
  <si>
    <t>διανομή  [+ 1 πολλαπλή</t>
  </si>
  <si>
    <t>219-150</t>
  </si>
  <si>
    <t>διανομή  [+ 2 πολλαπλές</t>
  </si>
  <si>
    <t>219-154</t>
  </si>
  <si>
    <t>κληρονομιας ΑΠΟΔΟΧΗ [+ 5 πολλαπλές</t>
  </si>
  <si>
    <t>219-158</t>
  </si>
  <si>
    <t>δωρεά [+ 3 πολλαπλές</t>
  </si>
  <si>
    <t>219-165</t>
  </si>
  <si>
    <t>219-166</t>
  </si>
  <si>
    <t>διανομή  [+ 4 πολλαπλές</t>
  </si>
  <si>
    <t>οριζόντιος ΣΥΣΤΑΣΗ [+ 2 πολλαπλές</t>
  </si>
  <si>
    <t>219-169</t>
  </si>
  <si>
    <t>219-170κ</t>
  </si>
  <si>
    <t>219-175</t>
  </si>
  <si>
    <t>γονική [+ 3 πολλαπλές</t>
  </si>
  <si>
    <t>219-196</t>
  </si>
  <si>
    <t>δωρεά ΨΙΛΗΣ ΚΥΡΙΟΤΗΤΑΣ [+ 3 πολλαπλές</t>
  </si>
  <si>
    <t>219-64κ</t>
  </si>
  <si>
    <t>καραγιαννηςΠαναγιωτης &amp; κΑνδρεας &amp; κ-χριστοδουλακηΕυαγγελια &amp; κΓεωργιος &amp; κ-μαλανδρηΣουλα</t>
  </si>
  <si>
    <t>χιονη-αγγεληΜαρια[Δ-Ε] …ΠΡΟΣ… σπαθηΧριστινα[Δ-Ε]</t>
  </si>
  <si>
    <t>χιονηςΓεώργιος[Ν-Μ]   …ΠΡΟΣ… σπαθηΧριστινα[Δ-Ε]</t>
  </si>
  <si>
    <t xml:space="preserve">σπαθηΧριστινα[Δ-Ε] …ΑΠΌ… χιονηςΓεώργιος[Ν-Μ] </t>
  </si>
  <si>
    <t>κΑγγελος[Α-Σ] &amp;κΕυθυμιος[Α-Σ] &amp; κ-λαιουΣτρατονικη &amp; κΓωεργιος[Α-Σ]   … ως προς τις πολλαπλές</t>
  </si>
  <si>
    <t>χρυσογελοι [τσουκαλαριο]</t>
  </si>
  <si>
    <t>παπαδημητριουΘωμας (του παναγ) &amp; 6 συγκληρονόμοι</t>
  </si>
  <si>
    <t>ντιβανακηςΣπυρος &amp; ν-ξανθακηΕιρηνη</t>
  </si>
  <si>
    <t>θεολογιτηςΑυγουστος &amp; θ-νικολερηΔεσποινα</t>
  </si>
  <si>
    <t>κλωναρη-κασαπακηΜαρια = κορηκλωναρη-κασαπακηΜαρια = κορη   …ΑΠΌ…. κλωναρηΙωαννα</t>
  </si>
  <si>
    <t>σύζυγος &amp; υιός &amp; θυγαέρα …ΑΠΌ… ζαφειριουΑντωνιος</t>
  </si>
  <si>
    <t>τριανταφυλιδηςΤριανταφυλλος[Ν-Ειρ] &amp; τρ-παπεληΣτυλιανη &amp; τρΚωνσταντινος[Ν-Ειρ] &amp; τρΚυριακος[Ν-Ειρ] &amp; τρΣυρμουΕιρηνη …ΑΠΟ… πατήρ</t>
  </si>
  <si>
    <t>τρ-αρβανιτακηΑργυρη &amp; τριανταφυλιδηςΑρχοντης[τρ-αργ] &amp; τρΝικολαος[τρ-αργ] …ΑΠΟ…. τριανταφυλιδηΤριανταφυλο</t>
  </si>
  <si>
    <t>α-ντιμκαΓεωργια &amp; ασκληπιοςΠαναγιωτης &amp; αΓεωργιος(α-γ) &amp; α-λυτροκαπηΟλγα</t>
  </si>
  <si>
    <t>αρσενηΒαρβαρα &amp; α-γιαννοπουλουΚωνσταντινα &amp; αΑννα &amp; πατερα-χατζηαυγουστηΕλενη &amp; πΑννα</t>
  </si>
  <si>
    <t>σ-πολυμερουΠαναγιωτα &amp; σ-παπαδοπουλουΑννα &amp; σ-μπαντολαΕλενη …ΑΠΟ…. σιμουΣιμος</t>
  </si>
  <si>
    <t>μαλιουρηςΠαναγιωτης …ΠΡΟΣ… μ-γρηγοριαδουΑργυρη &amp; μΚωνσταντινος[Γ-Ε] &amp; τσαμηΑναστασια &amp; μΚωνσταντινος [Θ-Α] &amp; μΣτυλιανος</t>
  </si>
  <si>
    <t>τσαμηςΙωαννης &amp; τΑναστασια &amp; τΑργυρη …ΑΠΟ… τ-μαλιουρηΑγαθη</t>
  </si>
  <si>
    <t>ζ-κΕλισσαβετ &amp; κ-παναγιωταραΣτυλιανη &amp; ζαχαροπουλοςΑποστολος &amp; κ-τοπκαΛασκαρουδα …ΑΠΟ… κοκκαλαςΓεωργιος</t>
  </si>
  <si>
    <t>λουβουλιναςΑναστασιος &amp; λΚωνσταντινος &amp; λΤριανταφυλλος &amp; παπακυριακουΗρακλης</t>
  </si>
  <si>
    <t>λουβουλιναςΚωνσταντινος</t>
  </si>
  <si>
    <t>μαλιουρηςΔημητριος  …ΠΡΟΣ… μ-γρηγοριαδουΑργυρη &amp; μΚωνσταντινος [Θ-Α] &amp; τσαμηΑναστασια &amp; μΚωνσταντινο[Γ-Ε] &amp; μΣτυλιανος</t>
  </si>
  <si>
    <t>μαδεμληςΚωνσταντινος[Α-Ε] &amp; μΝικολαος [Α-Ε] …ΑΠΟ… πατέρα</t>
  </si>
  <si>
    <t>μαδεμληςΚωνσταντινος[Α-Ε] &amp; μΝικολαος [Α-Ε]</t>
  </si>
  <si>
    <t>μαλιατοςΒασιλειος …ΠΡΟΣ… μΝικολαος &amp; μΜαριος</t>
  </si>
  <si>
    <t>μακεδοςΝικολαος …ΠΡΟΣ… μ-σαππουΣωτηρια</t>
  </si>
  <si>
    <t>μακεδοςΝικολαος ….ΠΡΟΣ….μ-λεμονιδουΜαρια</t>
  </si>
  <si>
    <t>12.636 [+ 2πολλαπλές</t>
  </si>
  <si>
    <t>10218 [+ 3 πολλαπλές</t>
  </si>
  <si>
    <t>13085 [+ 4 πολλαπλές</t>
  </si>
  <si>
    <t>13086 [+ 1 πολλαπλή</t>
  </si>
  <si>
    <t>;;;??? [+ 3 πολλαπλές</t>
  </si>
  <si>
    <t>;;;??? [+ 2 πολλαπλές</t>
  </si>
  <si>
    <t>;;;??? [+ 4 πολλαπλές</t>
  </si>
  <si>
    <t>;;;??? [+ 1 πολλαπλή</t>
  </si>
  <si>
    <t>6.001 [+ 8 πολλαπλές</t>
  </si>
  <si>
    <t>5.892 [+ 6 πολλαπλές</t>
  </si>
  <si>
    <t>4.607 [+ 2 πολλαπλές</t>
  </si>
  <si>
    <t>3.829 [+ 3 πολλαπλές</t>
  </si>
  <si>
    <t>καθεστώς πληρωμής από ΑΓΑΠΕ</t>
  </si>
  <si>
    <t>ΤΟΓΚΑ</t>
  </si>
  <si>
    <t>έτη/μήνες εξόφλησης</t>
  </si>
  <si>
    <t>ζημία</t>
  </si>
  <si>
    <t>μεΖΗΛπ.χ.-1</t>
  </si>
  <si>
    <t>μεταγραφή</t>
  </si>
  <si>
    <t>219-6</t>
  </si>
  <si>
    <t>παππούς</t>
  </si>
  <si>
    <t>ΕΠΕΤΑΙ ανάλυση  &amp; καταγραφή &amp; χάρτης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</si>
</sst>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6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8"/>
      <color theme="1"/>
      <name val="Arial"/>
      <family val="2"/>
      <charset val="161"/>
    </font>
    <font>
      <sz val="8"/>
      <color theme="1"/>
      <name val="Arial"/>
      <family val="2"/>
      <charset val="161"/>
    </font>
    <font>
      <sz val="16"/>
      <color rgb="FFFF0000"/>
      <name val="Arial"/>
      <family val="2"/>
      <charset val="161"/>
    </font>
    <font>
      <b/>
      <sz val="10"/>
      <color theme="1"/>
      <name val="Arial"/>
      <family val="2"/>
      <charset val="161"/>
    </font>
    <font>
      <b/>
      <sz val="9"/>
      <color theme="1"/>
      <name val="Arial"/>
      <family val="2"/>
      <charset val="161"/>
    </font>
    <font>
      <b/>
      <sz val="14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0"/>
      <name val="Arial"/>
      <family val="2"/>
      <charset val="161"/>
    </font>
    <font>
      <b/>
      <sz val="10"/>
      <color rgb="FF0070C0"/>
      <name val="Arial"/>
      <family val="2"/>
      <charset val="161"/>
    </font>
    <font>
      <b/>
      <sz val="10"/>
      <color rgb="FF00B05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u/>
      <sz val="10"/>
      <color rgb="FFFF0000"/>
      <name val="Arial"/>
      <family val="2"/>
      <charset val="161"/>
    </font>
    <font>
      <b/>
      <sz val="10"/>
      <name val="Arial"/>
      <family val="2"/>
      <charset val="161"/>
    </font>
  </fonts>
  <fills count="12">
    <fill>
      <patternFill patternType="none"/>
    </fill>
    <fill>
      <patternFill patternType="gray125"/>
    </fill>
    <fill>
      <patternFill patternType="solid">
        <fgColor rgb="FFFF00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212">
    <xf numFmtId="0" fontId="0" fillId="0" borderId="0" xfId="0"/>
    <xf numFmtId="0" fontId="8" fillId="0" borderId="0" xfId="0" applyFont="1"/>
    <xf numFmtId="0" fontId="9" fillId="0" borderId="0" xfId="0" applyFont="1"/>
    <xf numFmtId="0" fontId="9" fillId="0" borderId="1" xfId="0" applyFont="1" applyFill="1" applyBorder="1" applyAlignment="1">
      <alignment horizontal="left" wrapText="1"/>
    </xf>
    <xf numFmtId="164" fontId="10" fillId="0" borderId="1" xfId="1" applyNumberFormat="1" applyFont="1" applyFill="1" applyBorder="1" applyAlignment="1">
      <alignment horizontal="center" vertical="center"/>
    </xf>
    <xf numFmtId="43" fontId="5" fillId="0" borderId="1" xfId="1" applyFont="1" applyBorder="1"/>
    <xf numFmtId="164" fontId="9" fillId="0" borderId="0" xfId="1" applyNumberFormat="1" applyFont="1"/>
    <xf numFmtId="43" fontId="9" fillId="0" borderId="0" xfId="1" applyFont="1"/>
    <xf numFmtId="43" fontId="9" fillId="0" borderId="0" xfId="0" applyNumberFormat="1" applyFont="1"/>
    <xf numFmtId="164" fontId="10" fillId="0" borderId="0" xfId="1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wrapText="1"/>
    </xf>
    <xf numFmtId="43" fontId="9" fillId="0" borderId="0" xfId="1" applyFont="1" applyFill="1" applyBorder="1" applyAlignment="1">
      <alignment horizontal="center"/>
    </xf>
    <xf numFmtId="43" fontId="9" fillId="0" borderId="0" xfId="1" applyFont="1" applyFill="1" applyBorder="1"/>
    <xf numFmtId="0" fontId="9" fillId="0" borderId="0" xfId="0" applyFont="1" applyFill="1" applyBorder="1"/>
    <xf numFmtId="164" fontId="9" fillId="0" borderId="0" xfId="1" applyNumberFormat="1" applyFont="1" applyFill="1" applyBorder="1"/>
    <xf numFmtId="164" fontId="5" fillId="0" borderId="1" xfId="1" applyNumberFormat="1" applyFont="1" applyBorder="1"/>
    <xf numFmtId="14" fontId="11" fillId="0" borderId="0" xfId="1" applyNumberFormat="1" applyFont="1" applyFill="1" applyBorder="1"/>
    <xf numFmtId="0" fontId="8" fillId="0" borderId="4" xfId="0" applyFont="1" applyBorder="1" applyAlignment="1">
      <alignment horizontal="center"/>
    </xf>
    <xf numFmtId="0" fontId="3" fillId="0" borderId="7" xfId="0" applyFont="1" applyFill="1" applyBorder="1"/>
    <xf numFmtId="164" fontId="10" fillId="0" borderId="7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43" fontId="9" fillId="0" borderId="7" xfId="1" applyFont="1" applyFill="1" applyBorder="1" applyAlignment="1">
      <alignment horizontal="center"/>
    </xf>
    <xf numFmtId="164" fontId="9" fillId="0" borderId="7" xfId="1" applyNumberFormat="1" applyFont="1" applyFill="1" applyBorder="1"/>
    <xf numFmtId="43" fontId="9" fillId="0" borderId="7" xfId="1" applyFont="1" applyFill="1" applyBorder="1"/>
    <xf numFmtId="0" fontId="14" fillId="0" borderId="0" xfId="0" applyFont="1"/>
    <xf numFmtId="164" fontId="9" fillId="0" borderId="7" xfId="1" applyNumberFormat="1" applyFont="1" applyFill="1" applyBorder="1" applyAlignment="1">
      <alignment horizontal="center"/>
    </xf>
    <xf numFmtId="164" fontId="10" fillId="0" borderId="4" xfId="1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43" fontId="9" fillId="0" borderId="4" xfId="1" applyFont="1" applyFill="1" applyBorder="1" applyAlignment="1">
      <alignment horizontal="center"/>
    </xf>
    <xf numFmtId="164" fontId="9" fillId="0" borderId="4" xfId="1" applyNumberFormat="1" applyFont="1" applyFill="1" applyBorder="1"/>
    <xf numFmtId="43" fontId="9" fillId="0" borderId="4" xfId="1" applyFont="1" applyFill="1" applyBorder="1"/>
    <xf numFmtId="0" fontId="9" fillId="0" borderId="7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wrapText="1"/>
    </xf>
    <xf numFmtId="164" fontId="9" fillId="0" borderId="11" xfId="1" applyNumberFormat="1" applyFont="1" applyFill="1" applyBorder="1"/>
    <xf numFmtId="164" fontId="9" fillId="0" borderId="4" xfId="1" applyNumberFormat="1" applyFont="1" applyFill="1" applyBorder="1" applyAlignment="1">
      <alignment horizontal="center"/>
    </xf>
    <xf numFmtId="164" fontId="9" fillId="0" borderId="12" xfId="1" applyNumberFormat="1" applyFont="1" applyFill="1" applyBorder="1"/>
    <xf numFmtId="164" fontId="9" fillId="0" borderId="1" xfId="0" applyNumberFormat="1" applyFont="1" applyFill="1" applyBorder="1"/>
    <xf numFmtId="14" fontId="11" fillId="0" borderId="7" xfId="1" applyNumberFormat="1" applyFont="1" applyFill="1" applyBorder="1" applyAlignment="1"/>
    <xf numFmtId="0" fontId="8" fillId="6" borderId="4" xfId="0" applyFont="1" applyFill="1" applyBorder="1" applyAlignment="1">
      <alignment horizontal="center"/>
    </xf>
    <xf numFmtId="164" fontId="5" fillId="7" borderId="1" xfId="1" applyNumberFormat="1" applyFont="1" applyFill="1" applyBorder="1"/>
    <xf numFmtId="164" fontId="5" fillId="6" borderId="1" xfId="1" applyNumberFormat="1" applyFont="1" applyFill="1" applyBorder="1"/>
    <xf numFmtId="164" fontId="9" fillId="6" borderId="7" xfId="0" applyNumberFormat="1" applyFont="1" applyFill="1" applyBorder="1"/>
    <xf numFmtId="43" fontId="9" fillId="7" borderId="7" xfId="1" applyFont="1" applyFill="1" applyBorder="1" applyAlignment="1">
      <alignment horizontal="center"/>
    </xf>
    <xf numFmtId="43" fontId="9" fillId="7" borderId="7" xfId="1" applyFont="1" applyFill="1" applyBorder="1"/>
    <xf numFmtId="43" fontId="9" fillId="7" borderId="4" xfId="1" applyFont="1" applyFill="1" applyBorder="1" applyAlignment="1">
      <alignment horizontal="center"/>
    </xf>
    <xf numFmtId="43" fontId="9" fillId="7" borderId="4" xfId="1" applyFont="1" applyFill="1" applyBorder="1"/>
    <xf numFmtId="14" fontId="11" fillId="0" borderId="4" xfId="1" applyNumberFormat="1" applyFont="1" applyFill="1" applyBorder="1" applyAlignment="1"/>
    <xf numFmtId="0" fontId="9" fillId="0" borderId="0" xfId="0" applyFont="1" applyFill="1" applyBorder="1" applyAlignment="1">
      <alignment horizontal="center" wrapText="1"/>
    </xf>
    <xf numFmtId="0" fontId="9" fillId="0" borderId="0" xfId="0" applyFont="1" applyAlignment="1">
      <alignment horizontal="right"/>
    </xf>
    <xf numFmtId="14" fontId="9" fillId="0" borderId="0" xfId="0" applyNumberFormat="1" applyFont="1"/>
    <xf numFmtId="164" fontId="9" fillId="7" borderId="1" xfId="0" applyNumberFormat="1" applyFont="1" applyFill="1" applyBorder="1"/>
    <xf numFmtId="43" fontId="9" fillId="8" borderId="0" xfId="0" applyNumberFormat="1" applyFont="1" applyFill="1"/>
    <xf numFmtId="0" fontId="14" fillId="0" borderId="0" xfId="0" applyFont="1" applyAlignment="1">
      <alignment horizontal="right"/>
    </xf>
    <xf numFmtId="43" fontId="9" fillId="0" borderId="0" xfId="1" applyFont="1" applyAlignment="1">
      <alignment horizontal="right"/>
    </xf>
    <xf numFmtId="0" fontId="3" fillId="0" borderId="4" xfId="0" applyFont="1" applyFill="1" applyBorder="1" applyAlignment="1">
      <alignment horizontal="left" wrapText="1"/>
    </xf>
    <xf numFmtId="164" fontId="10" fillId="0" borderId="13" xfId="1" applyNumberFormat="1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left" wrapText="1"/>
    </xf>
    <xf numFmtId="43" fontId="9" fillId="0" borderId="13" xfId="1" applyFont="1" applyFill="1" applyBorder="1" applyAlignment="1">
      <alignment horizontal="center"/>
    </xf>
    <xf numFmtId="164" fontId="9" fillId="0" borderId="13" xfId="1" applyNumberFormat="1" applyFont="1" applyFill="1" applyBorder="1" applyAlignment="1">
      <alignment horizontal="center"/>
    </xf>
    <xf numFmtId="43" fontId="9" fillId="7" borderId="13" xfId="1" applyFont="1" applyFill="1" applyBorder="1" applyAlignment="1">
      <alignment horizontal="center"/>
    </xf>
    <xf numFmtId="164" fontId="9" fillId="0" borderId="13" xfId="1" applyNumberFormat="1" applyFont="1" applyFill="1" applyBorder="1"/>
    <xf numFmtId="43" fontId="9" fillId="0" borderId="13" xfId="1" applyFont="1" applyFill="1" applyBorder="1"/>
    <xf numFmtId="164" fontId="9" fillId="0" borderId="14" xfId="1" applyNumberFormat="1" applyFont="1" applyFill="1" applyBorder="1"/>
    <xf numFmtId="14" fontId="11" fillId="0" borderId="13" xfId="1" applyNumberFormat="1" applyFont="1" applyFill="1" applyBorder="1" applyAlignment="1"/>
    <xf numFmtId="0" fontId="9" fillId="0" borderId="10" xfId="0" applyFont="1" applyFill="1" applyBorder="1" applyAlignment="1">
      <alignment horizontal="left" wrapText="1"/>
    </xf>
    <xf numFmtId="43" fontId="9" fillId="0" borderId="10" xfId="1" applyFont="1" applyFill="1" applyBorder="1"/>
    <xf numFmtId="164" fontId="9" fillId="0" borderId="10" xfId="1" applyNumberFormat="1" applyFont="1" applyFill="1" applyBorder="1"/>
    <xf numFmtId="164" fontId="9" fillId="0" borderId="15" xfId="1" applyNumberFormat="1" applyFont="1" applyFill="1" applyBorder="1"/>
    <xf numFmtId="14" fontId="11" fillId="0" borderId="10" xfId="1" applyNumberFormat="1" applyFont="1" applyFill="1" applyBorder="1" applyAlignment="1"/>
    <xf numFmtId="43" fontId="9" fillId="0" borderId="16" xfId="1" applyFont="1" applyFill="1" applyBorder="1" applyAlignment="1">
      <alignment horizontal="center"/>
    </xf>
    <xf numFmtId="43" fontId="9" fillId="0" borderId="10" xfId="1" applyFont="1" applyFill="1" applyBorder="1" applyAlignment="1">
      <alignment horizontal="center"/>
    </xf>
    <xf numFmtId="43" fontId="9" fillId="6" borderId="7" xfId="1" applyFont="1" applyFill="1" applyBorder="1" applyAlignment="1">
      <alignment horizontal="center"/>
    </xf>
    <xf numFmtId="43" fontId="9" fillId="6" borderId="13" xfId="1" applyFont="1" applyFill="1" applyBorder="1" applyAlignment="1">
      <alignment horizontal="center"/>
    </xf>
    <xf numFmtId="14" fontId="11" fillId="2" borderId="13" xfId="1" applyNumberFormat="1" applyFont="1" applyFill="1" applyBorder="1" applyAlignment="1"/>
    <xf numFmtId="43" fontId="9" fillId="6" borderId="4" xfId="1" applyFont="1" applyFill="1" applyBorder="1" applyAlignment="1">
      <alignment horizontal="center"/>
    </xf>
    <xf numFmtId="164" fontId="9" fillId="10" borderId="7" xfId="0" applyNumberFormat="1" applyFont="1" applyFill="1" applyBorder="1"/>
    <xf numFmtId="0" fontId="9" fillId="0" borderId="16" xfId="0" applyFont="1" applyFill="1" applyBorder="1" applyAlignment="1">
      <alignment horizontal="left" wrapText="1"/>
    </xf>
    <xf numFmtId="0" fontId="9" fillId="0" borderId="18" xfId="0" applyFont="1" applyFill="1" applyBorder="1" applyAlignment="1">
      <alignment horizontal="left" wrapText="1"/>
    </xf>
    <xf numFmtId="164" fontId="10" fillId="0" borderId="10" xfId="1" applyNumberFormat="1" applyFont="1" applyFill="1" applyBorder="1" applyAlignment="1">
      <alignment horizontal="center" vertical="center"/>
    </xf>
    <xf numFmtId="164" fontId="9" fillId="0" borderId="10" xfId="1" applyNumberFormat="1" applyFont="1" applyFill="1" applyBorder="1" applyAlignment="1">
      <alignment horizontal="center"/>
    </xf>
    <xf numFmtId="43" fontId="9" fillId="7" borderId="10" xfId="1" applyFont="1" applyFill="1" applyBorder="1" applyAlignment="1">
      <alignment horizontal="center"/>
    </xf>
    <xf numFmtId="43" fontId="9" fillId="6" borderId="10" xfId="1" applyFont="1" applyFill="1" applyBorder="1" applyAlignment="1">
      <alignment horizontal="center"/>
    </xf>
    <xf numFmtId="43" fontId="9" fillId="7" borderId="16" xfId="1" applyFont="1" applyFill="1" applyBorder="1" applyAlignment="1">
      <alignment horizontal="center"/>
    </xf>
    <xf numFmtId="164" fontId="9" fillId="0" borderId="16" xfId="1" applyNumberFormat="1" applyFont="1" applyFill="1" applyBorder="1" applyAlignment="1">
      <alignment horizontal="center"/>
    </xf>
    <xf numFmtId="164" fontId="9" fillId="0" borderId="16" xfId="1" applyNumberFormat="1" applyFont="1" applyFill="1" applyBorder="1"/>
    <xf numFmtId="43" fontId="9" fillId="0" borderId="16" xfId="1" applyFont="1" applyFill="1" applyBorder="1"/>
    <xf numFmtId="43" fontId="9" fillId="6" borderId="16" xfId="1" applyFont="1" applyFill="1" applyBorder="1" applyAlignment="1">
      <alignment horizontal="center"/>
    </xf>
    <xf numFmtId="164" fontId="9" fillId="0" borderId="19" xfId="1" applyNumberFormat="1" applyFont="1" applyFill="1" applyBorder="1"/>
    <xf numFmtId="164" fontId="9" fillId="0" borderId="7" xfId="0" applyNumberFormat="1" applyFont="1" applyFill="1" applyBorder="1"/>
    <xf numFmtId="0" fontId="9" fillId="8" borderId="0" xfId="0" applyFont="1" applyFill="1" applyAlignment="1">
      <alignment horizontal="right"/>
    </xf>
    <xf numFmtId="14" fontId="10" fillId="0" borderId="18" xfId="0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4" fontId="5" fillId="4" borderId="2" xfId="1" applyNumberFormat="1" applyFont="1" applyFill="1" applyBorder="1" applyAlignment="1">
      <alignment horizontal="right"/>
    </xf>
    <xf numFmtId="164" fontId="5" fillId="4" borderId="3" xfId="1" applyNumberFormat="1" applyFont="1" applyFill="1" applyBorder="1" applyAlignment="1">
      <alignment horizontal="right"/>
    </xf>
    <xf numFmtId="164" fontId="5" fillId="4" borderId="5" xfId="1" applyNumberFormat="1" applyFont="1" applyFill="1" applyBorder="1" applyAlignment="1">
      <alignment horizontal="right"/>
    </xf>
    <xf numFmtId="0" fontId="5" fillId="0" borderId="6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43" fontId="9" fillId="0" borderId="0" xfId="1" applyFont="1" applyFill="1"/>
    <xf numFmtId="43" fontId="9" fillId="0" borderId="0" xfId="0" applyNumberFormat="1" applyFont="1" applyFill="1"/>
    <xf numFmtId="43" fontId="9" fillId="7" borderId="10" xfId="1" applyFont="1" applyFill="1" applyBorder="1"/>
    <xf numFmtId="164" fontId="10" fillId="0" borderId="16" xfId="1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left" wrapText="1"/>
    </xf>
    <xf numFmtId="43" fontId="9" fillId="7" borderId="16" xfId="1" applyFont="1" applyFill="1" applyBorder="1"/>
    <xf numFmtId="164" fontId="10" fillId="0" borderId="17" xfId="1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left" wrapText="1"/>
    </xf>
    <xf numFmtId="43" fontId="9" fillId="0" borderId="17" xfId="1" applyFont="1" applyFill="1" applyBorder="1" applyAlignment="1">
      <alignment horizontal="center"/>
    </xf>
    <xf numFmtId="164" fontId="9" fillId="0" borderId="17" xfId="1" applyNumberFormat="1" applyFont="1" applyFill="1" applyBorder="1" applyAlignment="1">
      <alignment horizontal="center"/>
    </xf>
    <xf numFmtId="43" fontId="9" fillId="7" borderId="17" xfId="1" applyFont="1" applyFill="1" applyBorder="1" applyAlignment="1">
      <alignment horizontal="center"/>
    </xf>
    <xf numFmtId="164" fontId="9" fillId="0" borderId="17" xfId="1" applyNumberFormat="1" applyFont="1" applyFill="1" applyBorder="1"/>
    <xf numFmtId="43" fontId="9" fillId="0" borderId="17" xfId="1" applyFont="1" applyFill="1" applyBorder="1"/>
    <xf numFmtId="43" fontId="9" fillId="7" borderId="17" xfId="1" applyFont="1" applyFill="1" applyBorder="1"/>
    <xf numFmtId="164" fontId="9" fillId="0" borderId="20" xfId="1" applyNumberFormat="1" applyFont="1" applyFill="1" applyBorder="1"/>
    <xf numFmtId="0" fontId="3" fillId="0" borderId="1" xfId="0" applyFont="1" applyFill="1" applyBorder="1" applyAlignment="1">
      <alignment horizontal="left" wrapText="1"/>
    </xf>
    <xf numFmtId="43" fontId="9" fillId="0" borderId="1" xfId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43" fontId="9" fillId="7" borderId="1" xfId="1" applyFont="1" applyFill="1" applyBorder="1" applyAlignment="1">
      <alignment horizontal="center"/>
    </xf>
    <xf numFmtId="164" fontId="9" fillId="0" borderId="1" xfId="1" applyNumberFormat="1" applyFont="1" applyFill="1" applyBorder="1"/>
    <xf numFmtId="43" fontId="9" fillId="0" borderId="1" xfId="1" applyFont="1" applyFill="1" applyBorder="1"/>
    <xf numFmtId="43" fontId="9" fillId="7" borderId="1" xfId="1" applyFont="1" applyFill="1" applyBorder="1"/>
    <xf numFmtId="43" fontId="2" fillId="0" borderId="10" xfId="1" applyFont="1" applyBorder="1" applyAlignment="1">
      <alignment horizontal="center" wrapText="1"/>
    </xf>
    <xf numFmtId="164" fontId="2" fillId="5" borderId="10" xfId="1" applyNumberFormat="1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164" fontId="2" fillId="2" borderId="10" xfId="1" applyNumberFormat="1" applyFont="1" applyFill="1" applyBorder="1" applyAlignment="1">
      <alignment horizontal="center" wrapText="1"/>
    </xf>
    <xf numFmtId="43" fontId="2" fillId="0" borderId="10" xfId="1" applyFont="1" applyFill="1" applyBorder="1" applyAlignment="1">
      <alignment horizontal="center" wrapText="1"/>
    </xf>
    <xf numFmtId="14" fontId="9" fillId="0" borderId="4" xfId="0" applyNumberFormat="1" applyFont="1" applyFill="1" applyBorder="1" applyAlignment="1">
      <alignment horizontal="left" wrapText="1"/>
    </xf>
    <xf numFmtId="43" fontId="9" fillId="0" borderId="13" xfId="1" applyFont="1" applyFill="1" applyBorder="1" applyAlignment="1">
      <alignment horizontal="left" wrapText="1"/>
    </xf>
    <xf numFmtId="43" fontId="9" fillId="0" borderId="7" xfId="1" applyFont="1" applyFill="1" applyBorder="1" applyAlignment="1">
      <alignment horizontal="left" wrapText="1"/>
    </xf>
    <xf numFmtId="43" fontId="9" fillId="0" borderId="4" xfId="1" applyFont="1" applyFill="1" applyBorder="1" applyAlignment="1">
      <alignment horizontal="left" wrapText="1"/>
    </xf>
    <xf numFmtId="43" fontId="9" fillId="0" borderId="10" xfId="1" applyFont="1" applyFill="1" applyBorder="1" applyAlignment="1">
      <alignment horizontal="left" wrapText="1"/>
    </xf>
    <xf numFmtId="43" fontId="9" fillId="0" borderId="16" xfId="1" applyFont="1" applyFill="1" applyBorder="1" applyAlignment="1">
      <alignment horizontal="left" wrapText="1"/>
    </xf>
    <xf numFmtId="43" fontId="9" fillId="0" borderId="17" xfId="1" applyFont="1" applyFill="1" applyBorder="1" applyAlignment="1">
      <alignment horizontal="left" wrapText="1"/>
    </xf>
    <xf numFmtId="43" fontId="9" fillId="0" borderId="1" xfId="1" applyFont="1" applyFill="1" applyBorder="1" applyAlignment="1">
      <alignment horizontal="left" wrapText="1"/>
    </xf>
    <xf numFmtId="43" fontId="9" fillId="0" borderId="0" xfId="1" applyFont="1" applyFill="1" applyBorder="1" applyAlignment="1">
      <alignment horizontal="left" wrapText="1"/>
    </xf>
    <xf numFmtId="43" fontId="9" fillId="0" borderId="0" xfId="1" applyFont="1" applyFill="1" applyAlignment="1">
      <alignment horizontal="right"/>
    </xf>
    <xf numFmtId="43" fontId="11" fillId="0" borderId="0" xfId="1" applyFont="1" applyAlignment="1">
      <alignment horizontal="center"/>
    </xf>
    <xf numFmtId="43" fontId="12" fillId="0" borderId="0" xfId="1" applyFont="1" applyAlignment="1">
      <alignment horizontal="center"/>
    </xf>
    <xf numFmtId="14" fontId="9" fillId="0" borderId="10" xfId="0" applyNumberFormat="1" applyFont="1" applyFill="1" applyBorder="1" applyAlignment="1">
      <alignment horizontal="left" wrapText="1"/>
    </xf>
    <xf numFmtId="14" fontId="9" fillId="0" borderId="7" xfId="0" applyNumberFormat="1" applyFont="1" applyFill="1" applyBorder="1" applyAlignment="1">
      <alignment horizontal="left" wrapText="1"/>
    </xf>
    <xf numFmtId="43" fontId="9" fillId="11" borderId="7" xfId="1" applyFont="1" applyFill="1" applyBorder="1" applyAlignment="1">
      <alignment horizontal="center"/>
    </xf>
    <xf numFmtId="43" fontId="9" fillId="11" borderId="4" xfId="1" applyFont="1" applyFill="1" applyBorder="1" applyAlignment="1">
      <alignment horizontal="center"/>
    </xf>
    <xf numFmtId="164" fontId="9" fillId="11" borderId="0" xfId="1" applyNumberFormat="1" applyFont="1" applyFill="1"/>
    <xf numFmtId="164" fontId="9" fillId="7" borderId="7" xfId="0" applyNumberFormat="1" applyFont="1" applyFill="1" applyBorder="1"/>
    <xf numFmtId="164" fontId="9" fillId="0" borderId="4" xfId="0" applyNumberFormat="1" applyFont="1" applyFill="1" applyBorder="1"/>
    <xf numFmtId="164" fontId="9" fillId="7" borderId="4" xfId="0" applyNumberFormat="1" applyFont="1" applyFill="1" applyBorder="1"/>
    <xf numFmtId="164" fontId="9" fillId="6" borderId="10" xfId="0" applyNumberFormat="1" applyFont="1" applyFill="1" applyBorder="1"/>
    <xf numFmtId="0" fontId="3" fillId="0" borderId="10" xfId="0" applyFont="1" applyFill="1" applyBorder="1"/>
    <xf numFmtId="164" fontId="9" fillId="6" borderId="4" xfId="0" applyNumberFormat="1" applyFont="1" applyFill="1" applyBorder="1"/>
    <xf numFmtId="0" fontId="3" fillId="0" borderId="4" xfId="0" applyFont="1" applyFill="1" applyBorder="1"/>
    <xf numFmtId="164" fontId="9" fillId="0" borderId="13" xfId="0" applyNumberFormat="1" applyFont="1" applyFill="1" applyBorder="1"/>
    <xf numFmtId="164" fontId="9" fillId="7" borderId="13" xfId="0" applyNumberFormat="1" applyFont="1" applyFill="1" applyBorder="1"/>
    <xf numFmtId="164" fontId="9" fillId="6" borderId="13" xfId="0" applyNumberFormat="1" applyFont="1" applyFill="1" applyBorder="1"/>
    <xf numFmtId="0" fontId="3" fillId="0" borderId="13" xfId="0" applyFont="1" applyFill="1" applyBorder="1"/>
    <xf numFmtId="164" fontId="9" fillId="10" borderId="4" xfId="0" applyNumberFormat="1" applyFont="1" applyFill="1" applyBorder="1"/>
    <xf numFmtId="164" fontId="9" fillId="0" borderId="10" xfId="0" applyNumberFormat="1" applyFont="1" applyFill="1" applyBorder="1"/>
    <xf numFmtId="164" fontId="9" fillId="7" borderId="10" xfId="0" applyNumberFormat="1" applyFont="1" applyFill="1" applyBorder="1"/>
    <xf numFmtId="0" fontId="8" fillId="7" borderId="4" xfId="0" applyFont="1" applyFill="1" applyBorder="1" applyAlignment="1">
      <alignment horizontal="center"/>
    </xf>
    <xf numFmtId="164" fontId="9" fillId="0" borderId="13" xfId="1" applyNumberFormat="1" applyFont="1" applyFill="1" applyBorder="1" applyAlignment="1">
      <alignment horizontal="left" wrapText="1"/>
    </xf>
    <xf numFmtId="164" fontId="9" fillId="0" borderId="7" xfId="1" applyNumberFormat="1" applyFont="1" applyFill="1" applyBorder="1" applyAlignment="1">
      <alignment horizontal="left" wrapText="1"/>
    </xf>
    <xf numFmtId="164" fontId="9" fillId="0" borderId="4" xfId="1" applyNumberFormat="1" applyFont="1" applyFill="1" applyBorder="1" applyAlignment="1">
      <alignment horizontal="left" wrapText="1"/>
    </xf>
    <xf numFmtId="164" fontId="9" fillId="0" borderId="10" xfId="1" applyNumberFormat="1" applyFont="1" applyFill="1" applyBorder="1" applyAlignment="1">
      <alignment horizontal="left" wrapText="1"/>
    </xf>
    <xf numFmtId="164" fontId="9" fillId="0" borderId="16" xfId="1" applyNumberFormat="1" applyFont="1" applyFill="1" applyBorder="1" applyAlignment="1">
      <alignment horizontal="left" wrapText="1"/>
    </xf>
    <xf numFmtId="164" fontId="9" fillId="0" borderId="17" xfId="1" applyNumberFormat="1" applyFont="1" applyFill="1" applyBorder="1" applyAlignment="1">
      <alignment horizontal="left" wrapText="1"/>
    </xf>
    <xf numFmtId="164" fontId="9" fillId="0" borderId="1" xfId="1" applyNumberFormat="1" applyFont="1" applyFill="1" applyBorder="1" applyAlignment="1">
      <alignment horizontal="left" wrapText="1"/>
    </xf>
    <xf numFmtId="164" fontId="9" fillId="0" borderId="0" xfId="1" applyNumberFormat="1" applyFont="1" applyFill="1" applyBorder="1" applyAlignment="1">
      <alignment horizontal="left" wrapText="1"/>
    </xf>
    <xf numFmtId="0" fontId="8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14" fontId="11" fillId="0" borderId="17" xfId="1" applyNumberFormat="1" applyFont="1" applyFill="1" applyBorder="1" applyAlignment="1">
      <alignment horizontal="center"/>
    </xf>
    <xf numFmtId="14" fontId="11" fillId="0" borderId="10" xfId="1" applyNumberFormat="1" applyFont="1" applyFill="1" applyBorder="1" applyAlignment="1">
      <alignment horizontal="center"/>
    </xf>
    <xf numFmtId="14" fontId="11" fillId="0" borderId="7" xfId="1" applyNumberFormat="1" applyFont="1" applyFill="1" applyBorder="1" applyAlignment="1">
      <alignment horizontal="center"/>
    </xf>
    <xf numFmtId="14" fontId="11" fillId="0" borderId="18" xfId="1" applyNumberFormat="1" applyFont="1" applyFill="1" applyBorder="1" applyAlignment="1">
      <alignment horizontal="center"/>
    </xf>
    <xf numFmtId="164" fontId="10" fillId="4" borderId="17" xfId="1" applyNumberFormat="1" applyFont="1" applyFill="1" applyBorder="1" applyAlignment="1">
      <alignment horizontal="center" vertical="center"/>
    </xf>
    <xf numFmtId="164" fontId="10" fillId="4" borderId="10" xfId="1" applyNumberFormat="1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center" wrapText="1"/>
    </xf>
    <xf numFmtId="0" fontId="9" fillId="4" borderId="10" xfId="0" applyFont="1" applyFill="1" applyBorder="1" applyAlignment="1">
      <alignment horizontal="center" wrapText="1"/>
    </xf>
    <xf numFmtId="164" fontId="10" fillId="4" borderId="6" xfId="1" applyNumberFormat="1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wrapText="1"/>
    </xf>
    <xf numFmtId="164" fontId="10" fillId="9" borderId="17" xfId="1" applyNumberFormat="1" applyFont="1" applyFill="1" applyBorder="1" applyAlignment="1">
      <alignment horizontal="center" vertical="center"/>
    </xf>
    <xf numFmtId="164" fontId="10" fillId="9" borderId="18" xfId="1" applyNumberFormat="1" applyFont="1" applyFill="1" applyBorder="1" applyAlignment="1">
      <alignment horizontal="center" vertical="center"/>
    </xf>
    <xf numFmtId="164" fontId="10" fillId="9" borderId="10" xfId="1" applyNumberFormat="1" applyFont="1" applyFill="1" applyBorder="1" applyAlignment="1">
      <alignment horizontal="center" vertical="center"/>
    </xf>
    <xf numFmtId="164" fontId="10" fillId="4" borderId="18" xfId="1" applyNumberFormat="1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wrapText="1"/>
    </xf>
    <xf numFmtId="0" fontId="9" fillId="9" borderId="17" xfId="0" applyFont="1" applyFill="1" applyBorder="1" applyAlignment="1">
      <alignment horizontal="center" wrapText="1"/>
    </xf>
    <xf numFmtId="0" fontId="9" fillId="9" borderId="18" xfId="0" applyFont="1" applyFill="1" applyBorder="1" applyAlignment="1">
      <alignment horizontal="center" wrapText="1"/>
    </xf>
    <xf numFmtId="0" fontId="9" fillId="9" borderId="10" xfId="0" applyFont="1" applyFill="1" applyBorder="1" applyAlignment="1">
      <alignment horizontal="center" wrapText="1"/>
    </xf>
    <xf numFmtId="164" fontId="5" fillId="5" borderId="6" xfId="1" applyNumberFormat="1" applyFont="1" applyFill="1" applyBorder="1" applyAlignment="1">
      <alignment horizontal="center" wrapText="1"/>
    </xf>
    <xf numFmtId="164" fontId="5" fillId="5" borderId="10" xfId="1" applyNumberFormat="1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  <xf numFmtId="43" fontId="2" fillId="2" borderId="10" xfId="1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164" fontId="15" fillId="2" borderId="2" xfId="1" applyNumberFormat="1" applyFont="1" applyFill="1" applyBorder="1" applyAlignment="1">
      <alignment horizontal="center" vertical="center"/>
    </xf>
    <xf numFmtId="164" fontId="15" fillId="2" borderId="3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43" fontId="4" fillId="0" borderId="0" xfId="1" applyFont="1" applyFill="1" applyAlignment="1">
      <alignment horizontal="center" wrapText="1"/>
    </xf>
  </cellXfs>
  <cellStyles count="3">
    <cellStyle name="Κανονικό" xfId="0" builtinId="0"/>
    <cellStyle name="Κόμμα" xfId="1" builtinId="3"/>
    <cellStyle name="Κόμμα 11" xfId="2"/>
  </cellStyles>
  <dxfs count="0"/>
  <tableStyles count="0" defaultTableStyle="TableStyleMedium9" defaultPivotStyle="PivotStyleLight16"/>
  <colors>
    <mruColors>
      <color rgb="FFFF00FF"/>
      <color rgb="FF00FF00"/>
      <color rgb="FFCC66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90"/>
  <sheetViews>
    <sheetView tabSelected="1" zoomScaleNormal="100" workbookViewId="0">
      <pane ySplit="2" topLeftCell="A3" activePane="bottomLeft" state="frozen"/>
      <selection pane="bottomLeft" activeCell="G11" sqref="G11"/>
    </sheetView>
  </sheetViews>
  <sheetFormatPr defaultRowHeight="12.75"/>
  <cols>
    <col min="1" max="1" width="6.77734375" style="2" bestFit="1" customWidth="1"/>
    <col min="2" max="2" width="15.6640625" style="2" customWidth="1"/>
    <col min="3" max="3" width="7.88671875" style="2" customWidth="1"/>
    <col min="4" max="4" width="31.88671875" style="2" customWidth="1"/>
    <col min="5" max="5" width="93.5546875" style="2" customWidth="1"/>
    <col min="6" max="6" width="9.44140625" style="2" customWidth="1"/>
    <col min="7" max="7" width="10.77734375" style="2" customWidth="1"/>
    <col min="8" max="8" width="10.5546875" style="2" customWidth="1"/>
    <col min="9" max="9" width="10.88671875" style="7" customWidth="1"/>
    <col min="10" max="10" width="10.5546875" style="2" customWidth="1"/>
    <col min="11" max="11" width="10.6640625" style="2" customWidth="1"/>
    <col min="12" max="12" width="10.5546875" style="6" customWidth="1"/>
    <col min="13" max="13" width="10.77734375" style="7" customWidth="1"/>
    <col min="14" max="14" width="10.5546875" style="6" customWidth="1"/>
    <col min="15" max="15" width="14.5546875" style="7" customWidth="1"/>
    <col min="16" max="16" width="10.5546875" style="6" customWidth="1"/>
    <col min="17" max="17" width="14.109375" style="2" customWidth="1"/>
    <col min="18" max="18" width="10.5546875" style="6" customWidth="1"/>
    <col min="19" max="19" width="9.88671875" style="6" customWidth="1"/>
    <col min="20" max="20" width="10.109375" style="6" customWidth="1"/>
    <col min="21" max="21" width="8.77734375" style="2" customWidth="1"/>
    <col min="22" max="22" width="10.109375" style="2" customWidth="1"/>
    <col min="23" max="23" width="9.6640625" style="2" customWidth="1"/>
    <col min="24" max="24" width="4.77734375" style="2" customWidth="1"/>
    <col min="25" max="25" width="10" style="2" bestFit="1" customWidth="1"/>
    <col min="26" max="26" width="9.21875" style="2" bestFit="1" customWidth="1"/>
    <col min="27" max="27" width="10.21875" style="2" customWidth="1"/>
    <col min="28" max="28" width="36.109375" style="2" customWidth="1"/>
    <col min="29" max="29" width="16.88671875" style="2" customWidth="1"/>
    <col min="30" max="30" width="7.21875" style="7" bestFit="1" customWidth="1"/>
    <col min="31" max="31" width="11.109375" style="2" customWidth="1"/>
    <col min="32" max="32" width="9.21875" style="7" bestFit="1" customWidth="1"/>
    <col min="33" max="33" width="10" style="6" customWidth="1"/>
    <col min="34" max="34" width="8.88671875" style="2"/>
    <col min="35" max="36" width="7.5546875" style="104" customWidth="1"/>
    <col min="37" max="37" width="8.88671875" style="106" customWidth="1"/>
    <col min="38" max="38" width="8.44140625" style="104" customWidth="1"/>
    <col min="39" max="16384" width="8.88671875" style="2"/>
  </cols>
  <sheetData>
    <row r="1" spans="1:38" s="1" customFormat="1" ht="18" customHeight="1">
      <c r="A1" s="100" t="s">
        <v>0</v>
      </c>
      <c r="B1" s="100" t="s">
        <v>1</v>
      </c>
      <c r="C1" s="102" t="s">
        <v>20</v>
      </c>
      <c r="D1" s="100" t="s">
        <v>2</v>
      </c>
      <c r="E1" s="92" t="s">
        <v>3</v>
      </c>
      <c r="F1" s="92" t="s">
        <v>4</v>
      </c>
      <c r="G1" s="201" t="s">
        <v>27</v>
      </c>
      <c r="H1" s="197" t="s">
        <v>5</v>
      </c>
      <c r="I1" s="199" t="s">
        <v>28</v>
      </c>
      <c r="J1" s="197" t="s">
        <v>5</v>
      </c>
      <c r="K1" s="201" t="s">
        <v>29</v>
      </c>
      <c r="L1" s="197" t="s">
        <v>5</v>
      </c>
      <c r="M1" s="199" t="s">
        <v>30</v>
      </c>
      <c r="N1" s="197" t="s">
        <v>5</v>
      </c>
      <c r="O1" s="199" t="s">
        <v>31</v>
      </c>
      <c r="P1" s="197" t="s">
        <v>5</v>
      </c>
      <c r="Q1" s="201" t="s">
        <v>32</v>
      </c>
      <c r="R1" s="197" t="s">
        <v>5</v>
      </c>
      <c r="S1" s="201" t="s">
        <v>11</v>
      </c>
      <c r="T1" s="208" t="s">
        <v>5</v>
      </c>
      <c r="U1" s="201" t="s">
        <v>12</v>
      </c>
      <c r="V1" s="208" t="s">
        <v>5</v>
      </c>
      <c r="W1" s="174" t="s">
        <v>10</v>
      </c>
      <c r="Y1" s="173" t="s">
        <v>15</v>
      </c>
      <c r="Z1" s="173"/>
      <c r="AA1" s="173"/>
      <c r="AB1" s="173"/>
      <c r="AD1" s="176" t="s">
        <v>173</v>
      </c>
      <c r="AE1" s="177"/>
      <c r="AF1" s="177"/>
      <c r="AG1" s="178"/>
      <c r="AI1" s="205" t="s">
        <v>172</v>
      </c>
      <c r="AJ1" s="206"/>
      <c r="AK1" s="206"/>
      <c r="AL1" s="207"/>
    </row>
    <row r="2" spans="1:38" s="1" customFormat="1" ht="24" thickBot="1">
      <c r="A2" s="101"/>
      <c r="B2" s="101"/>
      <c r="C2" s="103"/>
      <c r="D2" s="101"/>
      <c r="E2" s="93"/>
      <c r="F2" s="93"/>
      <c r="G2" s="202"/>
      <c r="H2" s="198"/>
      <c r="I2" s="200"/>
      <c r="J2" s="198"/>
      <c r="K2" s="202"/>
      <c r="L2" s="198"/>
      <c r="M2" s="200"/>
      <c r="N2" s="198"/>
      <c r="O2" s="200"/>
      <c r="P2" s="198"/>
      <c r="Q2" s="202"/>
      <c r="R2" s="198"/>
      <c r="S2" s="202"/>
      <c r="T2" s="209"/>
      <c r="U2" s="202"/>
      <c r="V2" s="209"/>
      <c r="W2" s="175"/>
      <c r="Y2" s="18" t="s">
        <v>16</v>
      </c>
      <c r="Z2" s="164" t="s">
        <v>22</v>
      </c>
      <c r="AA2" s="39" t="s">
        <v>23</v>
      </c>
      <c r="AB2" s="18" t="s">
        <v>17</v>
      </c>
      <c r="AD2" s="132" t="s">
        <v>16</v>
      </c>
      <c r="AE2" s="132" t="s">
        <v>174</v>
      </c>
      <c r="AF2" s="128" t="s">
        <v>175</v>
      </c>
      <c r="AG2" s="129" t="s">
        <v>176</v>
      </c>
      <c r="AI2" s="130" t="s">
        <v>177</v>
      </c>
      <c r="AJ2" s="130" t="s">
        <v>174</v>
      </c>
      <c r="AK2" s="128" t="s">
        <v>175</v>
      </c>
      <c r="AL2" s="131" t="s">
        <v>176</v>
      </c>
    </row>
    <row r="3" spans="1:38" s="14" customFormat="1" ht="13.5" thickBot="1">
      <c r="A3" s="56" t="s">
        <v>178</v>
      </c>
      <c r="B3" s="56" t="s">
        <v>165</v>
      </c>
      <c r="C3" s="56" t="s">
        <v>79</v>
      </c>
      <c r="D3" s="57" t="s">
        <v>82</v>
      </c>
      <c r="E3" s="57" t="s">
        <v>133</v>
      </c>
      <c r="F3" s="57" t="s">
        <v>80</v>
      </c>
      <c r="G3" s="58"/>
      <c r="H3" s="59"/>
      <c r="I3" s="60">
        <v>24.61</v>
      </c>
      <c r="J3" s="59">
        <v>685</v>
      </c>
      <c r="K3" s="73">
        <v>18.2</v>
      </c>
      <c r="L3" s="61">
        <v>428</v>
      </c>
      <c r="M3" s="62"/>
      <c r="N3" s="61"/>
      <c r="O3" s="60">
        <v>7.28</v>
      </c>
      <c r="P3" s="61">
        <v>203</v>
      </c>
      <c r="Q3" s="73">
        <v>22.31</v>
      </c>
      <c r="R3" s="61">
        <v>525</v>
      </c>
      <c r="S3" s="62"/>
      <c r="T3" s="62"/>
      <c r="U3" s="62">
        <v>162.22999999999999</v>
      </c>
      <c r="V3" s="63">
        <v>3819</v>
      </c>
      <c r="W3" s="74"/>
      <c r="Y3" s="162">
        <f>H3+N3</f>
        <v>0</v>
      </c>
      <c r="Z3" s="163">
        <f t="shared" ref="Z3:Z65" si="0">J3+P3</f>
        <v>888</v>
      </c>
      <c r="AA3" s="153">
        <f t="shared" ref="AA3:AA65" si="1">L3+R3</f>
        <v>953</v>
      </c>
      <c r="AB3" s="154" t="s">
        <v>21</v>
      </c>
      <c r="AD3" s="134"/>
      <c r="AE3" s="57"/>
      <c r="AF3" s="134"/>
      <c r="AG3" s="165"/>
      <c r="AI3" s="57"/>
      <c r="AJ3" s="57"/>
      <c r="AK3" s="134"/>
      <c r="AL3" s="57"/>
    </row>
    <row r="4" spans="1:38" s="14" customFormat="1">
      <c r="A4" s="183" t="s">
        <v>81</v>
      </c>
      <c r="B4" s="20" t="s">
        <v>164</v>
      </c>
      <c r="C4" s="20" t="s">
        <v>79</v>
      </c>
      <c r="D4" s="32" t="s">
        <v>83</v>
      </c>
      <c r="E4" s="32" t="s">
        <v>134</v>
      </c>
      <c r="F4" s="185" t="s">
        <v>24</v>
      </c>
      <c r="G4" s="22"/>
      <c r="H4" s="26"/>
      <c r="I4" s="43">
        <v>34.58</v>
      </c>
      <c r="J4" s="26">
        <v>1035</v>
      </c>
      <c r="K4" s="72">
        <v>5.05</v>
      </c>
      <c r="L4" s="23">
        <v>146</v>
      </c>
      <c r="M4" s="24"/>
      <c r="N4" s="23"/>
      <c r="O4" s="43">
        <v>9</v>
      </c>
      <c r="P4" s="23">
        <v>269</v>
      </c>
      <c r="Q4" s="72">
        <v>36.31</v>
      </c>
      <c r="R4" s="23">
        <v>1107</v>
      </c>
      <c r="S4" s="24"/>
      <c r="T4" s="24"/>
      <c r="U4" s="24">
        <v>111.61</v>
      </c>
      <c r="V4" s="34">
        <v>3227</v>
      </c>
      <c r="W4" s="179">
        <v>46085</v>
      </c>
      <c r="Y4" s="89">
        <f t="shared" ref="Y4:Y43" si="2">H4+N4</f>
        <v>0</v>
      </c>
      <c r="Z4" s="150">
        <f t="shared" si="0"/>
        <v>1304</v>
      </c>
      <c r="AA4" s="42">
        <f t="shared" si="1"/>
        <v>1253</v>
      </c>
      <c r="AB4" s="19" t="s">
        <v>21</v>
      </c>
      <c r="AD4" s="135"/>
      <c r="AE4" s="32"/>
      <c r="AF4" s="135"/>
      <c r="AG4" s="166"/>
      <c r="AI4" s="32"/>
      <c r="AJ4" s="32"/>
      <c r="AK4" s="135"/>
      <c r="AL4" s="32"/>
    </row>
    <row r="5" spans="1:38" s="14" customFormat="1" ht="15" customHeight="1">
      <c r="A5" s="192"/>
      <c r="B5" s="20" t="s">
        <v>164</v>
      </c>
      <c r="C5" s="20" t="s">
        <v>79</v>
      </c>
      <c r="D5" s="3" t="s">
        <v>84</v>
      </c>
      <c r="E5" s="32" t="s">
        <v>135</v>
      </c>
      <c r="F5" s="193"/>
      <c r="G5" s="22"/>
      <c r="H5" s="26"/>
      <c r="I5" s="43">
        <v>4.24</v>
      </c>
      <c r="J5" s="26">
        <v>108</v>
      </c>
      <c r="K5" s="72">
        <v>154.28</v>
      </c>
      <c r="L5" s="23">
        <v>3805</v>
      </c>
      <c r="M5" s="24"/>
      <c r="N5" s="23"/>
      <c r="O5" s="43">
        <v>4.84</v>
      </c>
      <c r="P5" s="23">
        <v>124</v>
      </c>
      <c r="Q5" s="72">
        <v>57.19</v>
      </c>
      <c r="R5" s="23">
        <v>1410</v>
      </c>
      <c r="S5" s="24"/>
      <c r="T5" s="24"/>
      <c r="U5" s="24">
        <v>237.62</v>
      </c>
      <c r="V5" s="34">
        <v>5857</v>
      </c>
      <c r="W5" s="182"/>
      <c r="Y5" s="37">
        <f t="shared" si="2"/>
        <v>0</v>
      </c>
      <c r="Z5" s="51">
        <f t="shared" si="0"/>
        <v>232</v>
      </c>
      <c r="AA5" s="42">
        <f t="shared" si="1"/>
        <v>5215</v>
      </c>
      <c r="AB5" s="19" t="s">
        <v>21</v>
      </c>
      <c r="AD5" s="135"/>
      <c r="AE5" s="32"/>
      <c r="AF5" s="135"/>
      <c r="AG5" s="166"/>
      <c r="AI5" s="32"/>
      <c r="AJ5" s="32"/>
      <c r="AK5" s="135"/>
      <c r="AL5" s="32"/>
    </row>
    <row r="6" spans="1:38" s="14" customFormat="1" ht="15.75" customHeight="1" thickBot="1">
      <c r="A6" s="184"/>
      <c r="B6" s="27" t="s">
        <v>164</v>
      </c>
      <c r="C6" s="27" t="s">
        <v>79</v>
      </c>
      <c r="D6" s="33" t="s">
        <v>85</v>
      </c>
      <c r="E6" s="33" t="s">
        <v>136</v>
      </c>
      <c r="F6" s="186"/>
      <c r="G6" s="29"/>
      <c r="H6" s="35"/>
      <c r="I6" s="45">
        <v>12.1</v>
      </c>
      <c r="J6" s="35">
        <v>75</v>
      </c>
      <c r="K6" s="75">
        <v>51.38</v>
      </c>
      <c r="L6" s="30">
        <v>306</v>
      </c>
      <c r="M6" s="31"/>
      <c r="N6" s="30"/>
      <c r="O6" s="45">
        <v>6.6</v>
      </c>
      <c r="P6" s="30">
        <v>41</v>
      </c>
      <c r="Q6" s="75">
        <v>46.88</v>
      </c>
      <c r="R6" s="30">
        <v>279</v>
      </c>
      <c r="S6" s="31"/>
      <c r="T6" s="31"/>
      <c r="U6" s="31">
        <v>502.98</v>
      </c>
      <c r="V6" s="36">
        <v>2995</v>
      </c>
      <c r="W6" s="180"/>
      <c r="Y6" s="151">
        <f t="shared" si="2"/>
        <v>0</v>
      </c>
      <c r="Z6" s="152">
        <f t="shared" si="0"/>
        <v>116</v>
      </c>
      <c r="AA6" s="155">
        <f t="shared" si="1"/>
        <v>585</v>
      </c>
      <c r="AB6" s="156" t="s">
        <v>21</v>
      </c>
      <c r="AD6" s="136"/>
      <c r="AE6" s="33"/>
      <c r="AF6" s="136"/>
      <c r="AG6" s="167"/>
      <c r="AI6" s="33"/>
      <c r="AJ6" s="33"/>
      <c r="AK6" s="136"/>
      <c r="AL6" s="33"/>
    </row>
    <row r="7" spans="1:38" s="14" customFormat="1">
      <c r="A7" s="189" t="s">
        <v>86</v>
      </c>
      <c r="B7" s="20" t="s">
        <v>165</v>
      </c>
      <c r="C7" s="20" t="s">
        <v>79</v>
      </c>
      <c r="D7" s="32" t="s">
        <v>87</v>
      </c>
      <c r="E7" s="194" t="s">
        <v>137</v>
      </c>
      <c r="F7" s="194" t="s">
        <v>88</v>
      </c>
      <c r="G7" s="22"/>
      <c r="H7" s="26"/>
      <c r="I7" s="43">
        <v>8.67</v>
      </c>
      <c r="J7" s="26">
        <v>106</v>
      </c>
      <c r="K7" s="22"/>
      <c r="L7" s="23"/>
      <c r="M7" s="24"/>
      <c r="N7" s="23"/>
      <c r="O7" s="43">
        <v>5.52</v>
      </c>
      <c r="P7" s="23">
        <v>67</v>
      </c>
      <c r="Q7" s="72">
        <v>21</v>
      </c>
      <c r="R7" s="23">
        <v>221</v>
      </c>
      <c r="S7" s="24"/>
      <c r="T7" s="24"/>
      <c r="U7" s="24">
        <v>318.39999999999998</v>
      </c>
      <c r="V7" s="34">
        <v>3343</v>
      </c>
      <c r="W7" s="179">
        <v>46047</v>
      </c>
      <c r="Y7" s="89">
        <f t="shared" si="2"/>
        <v>0</v>
      </c>
      <c r="Z7" s="150">
        <f t="shared" si="0"/>
        <v>173</v>
      </c>
      <c r="AA7" s="42">
        <f t="shared" si="1"/>
        <v>221</v>
      </c>
      <c r="AB7" s="19" t="s">
        <v>21</v>
      </c>
      <c r="AD7" s="135"/>
      <c r="AE7" s="32"/>
      <c r="AF7" s="135"/>
      <c r="AG7" s="166"/>
      <c r="AI7" s="32"/>
      <c r="AJ7" s="32"/>
      <c r="AK7" s="135"/>
      <c r="AL7" s="32"/>
    </row>
    <row r="8" spans="1:38" s="14" customFormat="1" ht="15" customHeight="1">
      <c r="A8" s="190"/>
      <c r="B8" s="20" t="s">
        <v>165</v>
      </c>
      <c r="C8" s="20" t="s">
        <v>79</v>
      </c>
      <c r="D8" s="32" t="s">
        <v>87</v>
      </c>
      <c r="E8" s="195"/>
      <c r="F8" s="195"/>
      <c r="G8" s="22"/>
      <c r="H8" s="26"/>
      <c r="I8" s="43">
        <v>8.67</v>
      </c>
      <c r="J8" s="26">
        <v>106</v>
      </c>
      <c r="K8" s="22"/>
      <c r="L8" s="23"/>
      <c r="M8" s="24"/>
      <c r="N8" s="23"/>
      <c r="O8" s="43">
        <v>5.52</v>
      </c>
      <c r="P8" s="23">
        <v>67</v>
      </c>
      <c r="Q8" s="72">
        <v>20.38</v>
      </c>
      <c r="R8" s="23">
        <v>214</v>
      </c>
      <c r="S8" s="24"/>
      <c r="T8" s="24"/>
      <c r="U8" s="24">
        <v>376.75</v>
      </c>
      <c r="V8" s="34">
        <v>3955</v>
      </c>
      <c r="W8" s="182"/>
      <c r="Y8" s="37">
        <f t="shared" si="2"/>
        <v>0</v>
      </c>
      <c r="Z8" s="51">
        <f t="shared" si="0"/>
        <v>173</v>
      </c>
      <c r="AA8" s="42">
        <f t="shared" si="1"/>
        <v>214</v>
      </c>
      <c r="AB8" s="19" t="s">
        <v>21</v>
      </c>
      <c r="AD8" s="135"/>
      <c r="AE8" s="32"/>
      <c r="AF8" s="135"/>
      <c r="AG8" s="166"/>
      <c r="AI8" s="32"/>
      <c r="AJ8" s="32"/>
      <c r="AK8" s="135"/>
      <c r="AL8" s="32"/>
    </row>
    <row r="9" spans="1:38" s="14" customFormat="1" ht="15" customHeight="1">
      <c r="A9" s="190"/>
      <c r="B9" s="20" t="s">
        <v>165</v>
      </c>
      <c r="C9" s="20" t="s">
        <v>79</v>
      </c>
      <c r="D9" s="32" t="s">
        <v>89</v>
      </c>
      <c r="E9" s="195"/>
      <c r="F9" s="195"/>
      <c r="G9" s="22"/>
      <c r="H9" s="26"/>
      <c r="I9" s="43">
        <v>4.33</v>
      </c>
      <c r="J9" s="26">
        <v>53</v>
      </c>
      <c r="K9" s="22"/>
      <c r="L9" s="23"/>
      <c r="M9" s="24"/>
      <c r="N9" s="23"/>
      <c r="O9" s="43">
        <v>4.92</v>
      </c>
      <c r="P9" s="23">
        <v>60</v>
      </c>
      <c r="Q9" s="72">
        <v>14.93</v>
      </c>
      <c r="R9" s="23">
        <v>157</v>
      </c>
      <c r="S9" s="24"/>
      <c r="T9" s="24"/>
      <c r="U9" s="24">
        <v>299.01</v>
      </c>
      <c r="V9" s="34">
        <v>3139</v>
      </c>
      <c r="W9" s="182"/>
      <c r="Y9" s="37">
        <f t="shared" si="2"/>
        <v>0</v>
      </c>
      <c r="Z9" s="51">
        <f t="shared" si="0"/>
        <v>113</v>
      </c>
      <c r="AA9" s="42">
        <f t="shared" si="1"/>
        <v>157</v>
      </c>
      <c r="AB9" s="19" t="s">
        <v>21</v>
      </c>
      <c r="AD9" s="135"/>
      <c r="AE9" s="32"/>
      <c r="AF9" s="135"/>
      <c r="AG9" s="166"/>
      <c r="AI9" s="32"/>
      <c r="AJ9" s="32"/>
      <c r="AK9" s="135"/>
      <c r="AL9" s="32"/>
    </row>
    <row r="10" spans="1:38" s="14" customFormat="1" ht="15" customHeight="1">
      <c r="A10" s="190"/>
      <c r="B10" s="20" t="s">
        <v>165</v>
      </c>
      <c r="C10" s="20" t="s">
        <v>79</v>
      </c>
      <c r="D10" s="32" t="s">
        <v>87</v>
      </c>
      <c r="E10" s="195"/>
      <c r="F10" s="195"/>
      <c r="G10" s="22"/>
      <c r="H10" s="26"/>
      <c r="I10" s="43">
        <v>10.11</v>
      </c>
      <c r="J10" s="26">
        <v>124</v>
      </c>
      <c r="K10" s="22"/>
      <c r="L10" s="23"/>
      <c r="M10" s="24"/>
      <c r="N10" s="23"/>
      <c r="O10" s="43">
        <v>5.72</v>
      </c>
      <c r="P10" s="23">
        <v>70</v>
      </c>
      <c r="Q10" s="72">
        <v>21.57</v>
      </c>
      <c r="R10" s="23">
        <v>227</v>
      </c>
      <c r="S10" s="24"/>
      <c r="T10" s="24"/>
      <c r="U10" s="24">
        <v>318.86</v>
      </c>
      <c r="V10" s="34">
        <v>3347</v>
      </c>
      <c r="W10" s="182"/>
      <c r="Y10" s="37">
        <f t="shared" si="2"/>
        <v>0</v>
      </c>
      <c r="Z10" s="51">
        <f t="shared" si="0"/>
        <v>194</v>
      </c>
      <c r="AA10" s="42">
        <f t="shared" si="1"/>
        <v>227</v>
      </c>
      <c r="AB10" s="19" t="s">
        <v>21</v>
      </c>
      <c r="AD10" s="135"/>
      <c r="AE10" s="32"/>
      <c r="AF10" s="135"/>
      <c r="AG10" s="166"/>
      <c r="AI10" s="32"/>
      <c r="AJ10" s="32"/>
      <c r="AK10" s="135"/>
      <c r="AL10" s="32"/>
    </row>
    <row r="11" spans="1:38" s="14" customFormat="1" ht="15" customHeight="1">
      <c r="A11" s="190"/>
      <c r="B11" s="20" t="s">
        <v>165</v>
      </c>
      <c r="C11" s="20" t="s">
        <v>79</v>
      </c>
      <c r="D11" s="32" t="s">
        <v>90</v>
      </c>
      <c r="E11" s="195"/>
      <c r="F11" s="195"/>
      <c r="G11" s="22"/>
      <c r="H11" s="26"/>
      <c r="I11" s="43">
        <v>4.33</v>
      </c>
      <c r="J11" s="26">
        <v>53</v>
      </c>
      <c r="K11" s="22"/>
      <c r="L11" s="23"/>
      <c r="M11" s="24"/>
      <c r="N11" s="23"/>
      <c r="O11" s="43">
        <v>4.92</v>
      </c>
      <c r="P11" s="23">
        <v>60</v>
      </c>
      <c r="Q11" s="72">
        <v>15.36</v>
      </c>
      <c r="R11" s="23">
        <v>161</v>
      </c>
      <c r="S11" s="24"/>
      <c r="T11" s="24"/>
      <c r="U11" s="24">
        <v>377.75</v>
      </c>
      <c r="V11" s="34">
        <v>3966</v>
      </c>
      <c r="W11" s="182"/>
      <c r="Y11" s="37">
        <f t="shared" si="2"/>
        <v>0</v>
      </c>
      <c r="Z11" s="51">
        <f t="shared" si="0"/>
        <v>113</v>
      </c>
      <c r="AA11" s="42">
        <f t="shared" si="1"/>
        <v>161</v>
      </c>
      <c r="AB11" s="19" t="s">
        <v>21</v>
      </c>
      <c r="AD11" s="135"/>
      <c r="AE11" s="32"/>
      <c r="AF11" s="135"/>
      <c r="AG11" s="166"/>
      <c r="AI11" s="32"/>
      <c r="AJ11" s="32"/>
      <c r="AK11" s="135"/>
      <c r="AL11" s="32"/>
    </row>
    <row r="12" spans="1:38" s="14" customFormat="1" ht="15" customHeight="1">
      <c r="A12" s="190"/>
      <c r="B12" s="20" t="s">
        <v>165</v>
      </c>
      <c r="C12" s="20" t="s">
        <v>79</v>
      </c>
      <c r="D12" s="32" t="s">
        <v>90</v>
      </c>
      <c r="E12" s="195"/>
      <c r="F12" s="195"/>
      <c r="G12" s="22"/>
      <c r="H12" s="26"/>
      <c r="I12" s="43">
        <v>4.33</v>
      </c>
      <c r="J12" s="26">
        <v>53</v>
      </c>
      <c r="K12" s="22"/>
      <c r="L12" s="23"/>
      <c r="M12" s="24"/>
      <c r="N12" s="23"/>
      <c r="O12" s="43">
        <v>4.92</v>
      </c>
      <c r="P12" s="23">
        <v>60</v>
      </c>
      <c r="Q12" s="72">
        <v>13.72</v>
      </c>
      <c r="R12" s="23">
        <v>144</v>
      </c>
      <c r="S12" s="24"/>
      <c r="T12" s="24"/>
      <c r="U12" s="24">
        <v>373.4</v>
      </c>
      <c r="V12" s="34">
        <v>3920</v>
      </c>
      <c r="W12" s="182"/>
      <c r="Y12" s="37">
        <f t="shared" si="2"/>
        <v>0</v>
      </c>
      <c r="Z12" s="51">
        <f t="shared" si="0"/>
        <v>113</v>
      </c>
      <c r="AA12" s="42">
        <f t="shared" si="1"/>
        <v>144</v>
      </c>
      <c r="AB12" s="19" t="s">
        <v>21</v>
      </c>
      <c r="AD12" s="135"/>
      <c r="AE12" s="32"/>
      <c r="AF12" s="135"/>
      <c r="AG12" s="166"/>
      <c r="AI12" s="32"/>
      <c r="AJ12" s="32"/>
      <c r="AK12" s="135"/>
      <c r="AL12" s="32"/>
    </row>
    <row r="13" spans="1:38" s="14" customFormat="1" ht="15" customHeight="1">
      <c r="A13" s="190"/>
      <c r="B13" s="20" t="s">
        <v>165</v>
      </c>
      <c r="C13" s="20" t="s">
        <v>79</v>
      </c>
      <c r="D13" s="32" t="s">
        <v>91</v>
      </c>
      <c r="E13" s="195"/>
      <c r="F13" s="195"/>
      <c r="G13" s="22"/>
      <c r="H13" s="26"/>
      <c r="I13" s="43">
        <v>4.33</v>
      </c>
      <c r="J13" s="26">
        <v>53</v>
      </c>
      <c r="K13" s="22"/>
      <c r="L13" s="23"/>
      <c r="M13" s="24"/>
      <c r="N13" s="23"/>
      <c r="O13" s="43">
        <v>4.92</v>
      </c>
      <c r="P13" s="23">
        <v>60</v>
      </c>
      <c r="Q13" s="72">
        <v>14.26</v>
      </c>
      <c r="R13" s="23">
        <v>150</v>
      </c>
      <c r="S13" s="24"/>
      <c r="T13" s="24"/>
      <c r="U13" s="24">
        <v>297.23</v>
      </c>
      <c r="V13" s="34">
        <v>3120</v>
      </c>
      <c r="W13" s="182"/>
      <c r="Y13" s="37">
        <f t="shared" si="2"/>
        <v>0</v>
      </c>
      <c r="Z13" s="51">
        <f t="shared" si="0"/>
        <v>113</v>
      </c>
      <c r="AA13" s="42">
        <f t="shared" si="1"/>
        <v>150</v>
      </c>
      <c r="AB13" s="19" t="s">
        <v>21</v>
      </c>
      <c r="AD13" s="135"/>
      <c r="AE13" s="32"/>
      <c r="AF13" s="135"/>
      <c r="AG13" s="166"/>
      <c r="AI13" s="32"/>
      <c r="AJ13" s="32"/>
      <c r="AK13" s="135"/>
      <c r="AL13" s="32"/>
    </row>
    <row r="14" spans="1:38" s="14" customFormat="1" ht="15" customHeight="1">
      <c r="A14" s="190"/>
      <c r="B14" s="20" t="s">
        <v>165</v>
      </c>
      <c r="C14" s="20" t="s">
        <v>79</v>
      </c>
      <c r="D14" s="32" t="s">
        <v>89</v>
      </c>
      <c r="E14" s="195"/>
      <c r="F14" s="195"/>
      <c r="G14" s="22"/>
      <c r="H14" s="26"/>
      <c r="I14" s="43">
        <v>2.89</v>
      </c>
      <c r="J14" s="26">
        <v>31</v>
      </c>
      <c r="K14" s="22"/>
      <c r="L14" s="23"/>
      <c r="M14" s="24"/>
      <c r="N14" s="23"/>
      <c r="O14" s="43">
        <v>1.72</v>
      </c>
      <c r="P14" s="23">
        <v>18</v>
      </c>
      <c r="Q14" s="72">
        <v>10.01</v>
      </c>
      <c r="R14" s="23">
        <v>102</v>
      </c>
      <c r="S14" s="24"/>
      <c r="T14" s="24"/>
      <c r="U14" s="24">
        <v>126.47</v>
      </c>
      <c r="V14" s="34">
        <v>1293</v>
      </c>
      <c r="W14" s="182"/>
      <c r="Y14" s="37">
        <f t="shared" si="2"/>
        <v>0</v>
      </c>
      <c r="Z14" s="51">
        <f t="shared" si="0"/>
        <v>49</v>
      </c>
      <c r="AA14" s="42">
        <f t="shared" si="1"/>
        <v>102</v>
      </c>
      <c r="AB14" s="19" t="s">
        <v>21</v>
      </c>
      <c r="AD14" s="135"/>
      <c r="AE14" s="32"/>
      <c r="AF14" s="135"/>
      <c r="AG14" s="166"/>
      <c r="AI14" s="32"/>
      <c r="AJ14" s="32"/>
      <c r="AK14" s="135"/>
      <c r="AL14" s="32"/>
    </row>
    <row r="15" spans="1:38" s="14" customFormat="1" ht="15" customHeight="1">
      <c r="A15" s="190"/>
      <c r="B15" s="20" t="s">
        <v>165</v>
      </c>
      <c r="C15" s="20" t="s">
        <v>79</v>
      </c>
      <c r="D15" s="32" t="s">
        <v>91</v>
      </c>
      <c r="E15" s="195"/>
      <c r="F15" s="195"/>
      <c r="G15" s="22"/>
      <c r="H15" s="26"/>
      <c r="I15" s="43">
        <v>2.89</v>
      </c>
      <c r="J15" s="26">
        <v>31</v>
      </c>
      <c r="K15" s="22"/>
      <c r="L15" s="23"/>
      <c r="M15" s="24"/>
      <c r="N15" s="23"/>
      <c r="O15" s="43">
        <v>4.72</v>
      </c>
      <c r="P15" s="23">
        <v>50</v>
      </c>
      <c r="Q15" s="72">
        <v>12.54</v>
      </c>
      <c r="R15" s="23">
        <v>128</v>
      </c>
      <c r="S15" s="24"/>
      <c r="T15" s="24"/>
      <c r="U15" s="24">
        <v>189.21</v>
      </c>
      <c r="V15" s="34">
        <v>1935</v>
      </c>
      <c r="W15" s="182"/>
      <c r="Y15" s="37">
        <f t="shared" si="2"/>
        <v>0</v>
      </c>
      <c r="Z15" s="51">
        <f t="shared" si="0"/>
        <v>81</v>
      </c>
      <c r="AA15" s="42">
        <f t="shared" si="1"/>
        <v>128</v>
      </c>
      <c r="AB15" s="19" t="s">
        <v>21</v>
      </c>
      <c r="AD15" s="135"/>
      <c r="AE15" s="32"/>
      <c r="AF15" s="135"/>
      <c r="AG15" s="166"/>
      <c r="AI15" s="32"/>
      <c r="AJ15" s="32"/>
      <c r="AK15" s="135"/>
      <c r="AL15" s="32"/>
    </row>
    <row r="16" spans="1:38" s="14" customFormat="1" ht="15.75" customHeight="1" thickBot="1">
      <c r="A16" s="191"/>
      <c r="B16" s="27" t="s">
        <v>165</v>
      </c>
      <c r="C16" s="27" t="s">
        <v>79</v>
      </c>
      <c r="D16" s="33" t="s">
        <v>87</v>
      </c>
      <c r="E16" s="196"/>
      <c r="F16" s="196"/>
      <c r="G16" s="29"/>
      <c r="H16" s="35"/>
      <c r="I16" s="45">
        <v>7.22</v>
      </c>
      <c r="J16" s="35">
        <v>76</v>
      </c>
      <c r="K16" s="29"/>
      <c r="L16" s="30"/>
      <c r="M16" s="31"/>
      <c r="N16" s="30"/>
      <c r="O16" s="45">
        <v>5.32</v>
      </c>
      <c r="P16" s="30">
        <v>56</v>
      </c>
      <c r="Q16" s="75">
        <v>17.739999999999998</v>
      </c>
      <c r="R16" s="30">
        <v>128</v>
      </c>
      <c r="S16" s="31"/>
      <c r="T16" s="31"/>
      <c r="U16" s="31">
        <v>236.68</v>
      </c>
      <c r="V16" s="36">
        <v>2420</v>
      </c>
      <c r="W16" s="180"/>
      <c r="Y16" s="151">
        <f t="shared" si="2"/>
        <v>0</v>
      </c>
      <c r="Z16" s="152">
        <f t="shared" si="0"/>
        <v>132</v>
      </c>
      <c r="AA16" s="155">
        <f t="shared" si="1"/>
        <v>128</v>
      </c>
      <c r="AB16" s="156" t="s">
        <v>21</v>
      </c>
      <c r="AD16" s="136"/>
      <c r="AE16" s="33"/>
      <c r="AF16" s="136"/>
      <c r="AG16" s="167"/>
      <c r="AI16" s="33"/>
      <c r="AJ16" s="33"/>
      <c r="AK16" s="136"/>
      <c r="AL16" s="33"/>
    </row>
    <row r="17" spans="1:38" s="14" customFormat="1">
      <c r="A17" s="20" t="s">
        <v>92</v>
      </c>
      <c r="B17" s="20" t="s">
        <v>160</v>
      </c>
      <c r="C17" s="91">
        <v>35093</v>
      </c>
      <c r="D17" s="32" t="s">
        <v>89</v>
      </c>
      <c r="E17" s="32" t="s">
        <v>93</v>
      </c>
      <c r="F17" s="32" t="s">
        <v>94</v>
      </c>
      <c r="G17" s="22"/>
      <c r="H17" s="26"/>
      <c r="I17" s="22"/>
      <c r="J17" s="26"/>
      <c r="K17" s="72">
        <v>101.08</v>
      </c>
      <c r="L17" s="23">
        <v>5931</v>
      </c>
      <c r="M17" s="24"/>
      <c r="N17" s="23"/>
      <c r="O17" s="22"/>
      <c r="P17" s="23"/>
      <c r="Q17" s="72">
        <v>33.409999999999997</v>
      </c>
      <c r="R17" s="23">
        <v>1901</v>
      </c>
      <c r="S17" s="24"/>
      <c r="T17" s="24"/>
      <c r="U17" s="24">
        <v>89.86</v>
      </c>
      <c r="V17" s="34">
        <v>5272</v>
      </c>
      <c r="W17" s="38">
        <v>46195</v>
      </c>
      <c r="Y17" s="89">
        <f t="shared" si="2"/>
        <v>0</v>
      </c>
      <c r="Z17" s="150">
        <f t="shared" si="0"/>
        <v>0</v>
      </c>
      <c r="AA17" s="76">
        <f t="shared" si="1"/>
        <v>7832</v>
      </c>
      <c r="AB17" s="19" t="s">
        <v>21</v>
      </c>
      <c r="AD17" s="135"/>
      <c r="AE17" s="32"/>
      <c r="AF17" s="135"/>
      <c r="AG17" s="166"/>
      <c r="AI17" s="32"/>
      <c r="AJ17" s="32"/>
      <c r="AK17" s="135"/>
      <c r="AL17" s="32"/>
    </row>
    <row r="18" spans="1:38" s="14" customFormat="1">
      <c r="A18" s="4" t="s">
        <v>95</v>
      </c>
      <c r="B18" s="20" t="s">
        <v>165</v>
      </c>
      <c r="C18" s="4" t="s">
        <v>79</v>
      </c>
      <c r="D18" s="32" t="s">
        <v>96</v>
      </c>
      <c r="E18" s="32" t="s">
        <v>97</v>
      </c>
      <c r="F18" s="32" t="s">
        <v>44</v>
      </c>
      <c r="G18" s="22"/>
      <c r="H18" s="26"/>
      <c r="I18" s="22"/>
      <c r="J18" s="26"/>
      <c r="K18" s="22">
        <v>0.67</v>
      </c>
      <c r="L18" s="23">
        <v>16</v>
      </c>
      <c r="M18" s="24"/>
      <c r="N18" s="23"/>
      <c r="O18" s="22"/>
      <c r="P18" s="23"/>
      <c r="Q18" s="72">
        <v>63.65</v>
      </c>
      <c r="R18" s="23">
        <v>1478</v>
      </c>
      <c r="S18" s="24"/>
      <c r="T18" s="24"/>
      <c r="U18" s="24">
        <v>591.59</v>
      </c>
      <c r="V18" s="34">
        <v>13866</v>
      </c>
      <c r="W18" s="38">
        <v>45573</v>
      </c>
      <c r="Y18" s="37">
        <f t="shared" si="2"/>
        <v>0</v>
      </c>
      <c r="Z18" s="51">
        <f t="shared" si="0"/>
        <v>0</v>
      </c>
      <c r="AA18" s="42">
        <f t="shared" si="1"/>
        <v>1494</v>
      </c>
      <c r="AB18" s="19" t="s">
        <v>21</v>
      </c>
      <c r="AD18" s="135"/>
      <c r="AE18" s="32"/>
      <c r="AF18" s="135"/>
      <c r="AG18" s="166"/>
      <c r="AI18" s="32"/>
      <c r="AJ18" s="32"/>
      <c r="AK18" s="135"/>
      <c r="AL18" s="32"/>
    </row>
    <row r="19" spans="1:38" s="14" customFormat="1">
      <c r="A19" s="4" t="s">
        <v>98</v>
      </c>
      <c r="B19" s="20" t="s">
        <v>169</v>
      </c>
      <c r="C19" s="21">
        <v>30196</v>
      </c>
      <c r="D19" s="32" t="s">
        <v>100</v>
      </c>
      <c r="E19" s="32" t="s">
        <v>138</v>
      </c>
      <c r="F19" s="32" t="s">
        <v>13</v>
      </c>
      <c r="G19" s="22"/>
      <c r="H19" s="26"/>
      <c r="I19" s="22"/>
      <c r="J19" s="26"/>
      <c r="K19" s="72">
        <v>52.66</v>
      </c>
      <c r="L19" s="23">
        <v>82492</v>
      </c>
      <c r="M19" s="24"/>
      <c r="N19" s="23"/>
      <c r="O19" s="22"/>
      <c r="P19" s="23"/>
      <c r="Q19" s="72">
        <v>30.06</v>
      </c>
      <c r="R19" s="23">
        <v>47089</v>
      </c>
      <c r="S19" s="24"/>
      <c r="T19" s="24"/>
      <c r="U19" s="24">
        <v>93.03</v>
      </c>
      <c r="V19" s="34">
        <v>145731</v>
      </c>
      <c r="W19" s="38">
        <v>45924</v>
      </c>
      <c r="Y19" s="37">
        <f t="shared" si="2"/>
        <v>0</v>
      </c>
      <c r="Z19" s="51">
        <f t="shared" si="0"/>
        <v>0</v>
      </c>
      <c r="AA19" s="76">
        <f t="shared" si="1"/>
        <v>129581</v>
      </c>
      <c r="AB19" s="19" t="s">
        <v>21</v>
      </c>
      <c r="AD19" s="135"/>
      <c r="AE19" s="32"/>
      <c r="AF19" s="135"/>
      <c r="AG19" s="166"/>
      <c r="AI19" s="32"/>
      <c r="AJ19" s="32"/>
      <c r="AK19" s="135"/>
      <c r="AL19" s="32"/>
    </row>
    <row r="20" spans="1:38" s="14" customFormat="1">
      <c r="A20" s="4" t="s">
        <v>132</v>
      </c>
      <c r="B20" s="20" t="s">
        <v>168</v>
      </c>
      <c r="C20" s="21">
        <v>30196</v>
      </c>
      <c r="D20" s="32" t="s">
        <v>101</v>
      </c>
      <c r="E20" s="32" t="s">
        <v>139</v>
      </c>
      <c r="F20" s="32" t="s">
        <v>78</v>
      </c>
      <c r="G20" s="22"/>
      <c r="H20" s="26"/>
      <c r="I20" s="22"/>
      <c r="J20" s="26"/>
      <c r="K20" s="72">
        <v>326.24</v>
      </c>
      <c r="L20" s="23">
        <v>485150</v>
      </c>
      <c r="M20" s="24"/>
      <c r="N20" s="23"/>
      <c r="O20" s="22"/>
      <c r="P20" s="23"/>
      <c r="Q20" s="72">
        <v>135.32</v>
      </c>
      <c r="R20" s="23">
        <v>201228</v>
      </c>
      <c r="S20" s="24"/>
      <c r="T20" s="24"/>
      <c r="U20" s="24">
        <v>304.58999999999997</v>
      </c>
      <c r="V20" s="34">
        <v>452939</v>
      </c>
      <c r="W20" s="38">
        <v>45925</v>
      </c>
      <c r="Y20" s="37">
        <f t="shared" si="2"/>
        <v>0</v>
      </c>
      <c r="Z20" s="51">
        <f t="shared" si="0"/>
        <v>0</v>
      </c>
      <c r="AA20" s="76">
        <f t="shared" si="1"/>
        <v>686378</v>
      </c>
      <c r="AB20" s="19" t="s">
        <v>21</v>
      </c>
      <c r="AD20" s="135"/>
      <c r="AE20" s="32"/>
      <c r="AF20" s="135"/>
      <c r="AG20" s="166"/>
      <c r="AI20" s="32"/>
      <c r="AJ20" s="32"/>
      <c r="AK20" s="135"/>
      <c r="AL20" s="32"/>
    </row>
    <row r="21" spans="1:38" s="14" customFormat="1">
      <c r="A21" s="4" t="s">
        <v>102</v>
      </c>
      <c r="B21" s="20" t="s">
        <v>170</v>
      </c>
      <c r="C21" s="21">
        <v>29276</v>
      </c>
      <c r="D21" s="32" t="s">
        <v>99</v>
      </c>
      <c r="E21" s="32" t="s">
        <v>140</v>
      </c>
      <c r="F21" s="32" t="s">
        <v>13</v>
      </c>
      <c r="G21" s="22"/>
      <c r="H21" s="26"/>
      <c r="I21" s="22"/>
      <c r="J21" s="26"/>
      <c r="K21" s="147">
        <v>84.78</v>
      </c>
      <c r="L21" s="23">
        <v>227400</v>
      </c>
      <c r="M21" s="24"/>
      <c r="N21" s="23"/>
      <c r="O21" s="22"/>
      <c r="P21" s="23"/>
      <c r="Q21" s="147">
        <v>130.53</v>
      </c>
      <c r="R21" s="23">
        <v>349843</v>
      </c>
      <c r="S21" s="24"/>
      <c r="T21" s="24"/>
      <c r="U21" s="24">
        <v>263.86</v>
      </c>
      <c r="V21" s="34">
        <v>707733</v>
      </c>
      <c r="W21" s="38">
        <v>45927</v>
      </c>
      <c r="Y21" s="37">
        <f t="shared" si="2"/>
        <v>0</v>
      </c>
      <c r="Z21" s="51">
        <f t="shared" si="0"/>
        <v>0</v>
      </c>
      <c r="AA21" s="76">
        <f t="shared" si="1"/>
        <v>577243</v>
      </c>
      <c r="AB21" s="19" t="s">
        <v>21</v>
      </c>
      <c r="AD21" s="135"/>
      <c r="AE21" s="32"/>
      <c r="AF21" s="135"/>
      <c r="AG21" s="166"/>
      <c r="AI21" s="32"/>
      <c r="AJ21" s="32"/>
      <c r="AK21" s="135"/>
      <c r="AL21" s="32"/>
    </row>
    <row r="22" spans="1:38" s="14" customFormat="1">
      <c r="A22" s="4" t="s">
        <v>103</v>
      </c>
      <c r="B22" s="4" t="s">
        <v>171</v>
      </c>
      <c r="C22" s="21">
        <v>28847</v>
      </c>
      <c r="D22" s="3" t="s">
        <v>104</v>
      </c>
      <c r="E22" s="32" t="s">
        <v>141</v>
      </c>
      <c r="F22" s="32" t="s">
        <v>13</v>
      </c>
      <c r="G22" s="22"/>
      <c r="H22" s="26"/>
      <c r="I22" s="22"/>
      <c r="J22" s="26"/>
      <c r="K22" s="147">
        <v>87.78</v>
      </c>
      <c r="L22" s="23">
        <v>275283</v>
      </c>
      <c r="M22" s="24"/>
      <c r="N22" s="23"/>
      <c r="O22" s="22"/>
      <c r="P22" s="23"/>
      <c r="Q22" s="147">
        <v>36.659999999999997</v>
      </c>
      <c r="R22" s="23">
        <v>119036</v>
      </c>
      <c r="S22" s="24"/>
      <c r="T22" s="24"/>
      <c r="U22" s="24">
        <v>74.989999999999995</v>
      </c>
      <c r="V22" s="34">
        <v>243495</v>
      </c>
      <c r="W22" s="38">
        <v>45927</v>
      </c>
      <c r="Y22" s="37">
        <f t="shared" si="2"/>
        <v>0</v>
      </c>
      <c r="Z22" s="51">
        <f t="shared" si="0"/>
        <v>0</v>
      </c>
      <c r="AA22" s="76">
        <f t="shared" si="1"/>
        <v>394319</v>
      </c>
      <c r="AB22" s="19" t="s">
        <v>21</v>
      </c>
      <c r="AD22" s="135"/>
      <c r="AE22" s="32"/>
      <c r="AF22" s="135"/>
      <c r="AG22" s="166"/>
      <c r="AI22" s="32"/>
      <c r="AJ22" s="32"/>
      <c r="AK22" s="135"/>
      <c r="AL22" s="32"/>
    </row>
    <row r="23" spans="1:38" s="14" customFormat="1" ht="13.5" thickBot="1">
      <c r="A23" s="27" t="s">
        <v>105</v>
      </c>
      <c r="B23" s="27" t="s">
        <v>164</v>
      </c>
      <c r="C23" s="27" t="s">
        <v>79</v>
      </c>
      <c r="D23" s="33" t="s">
        <v>85</v>
      </c>
      <c r="E23" s="33" t="s">
        <v>142</v>
      </c>
      <c r="F23" s="33" t="s">
        <v>13</v>
      </c>
      <c r="G23" s="29"/>
      <c r="H23" s="35"/>
      <c r="I23" s="45">
        <v>86.67</v>
      </c>
      <c r="J23" s="35">
        <v>1408</v>
      </c>
      <c r="K23" s="75">
        <v>612.91999999999996</v>
      </c>
      <c r="L23" s="30">
        <v>9504</v>
      </c>
      <c r="M23" s="31"/>
      <c r="N23" s="30"/>
      <c r="O23" s="45">
        <v>16.32</v>
      </c>
      <c r="P23" s="30">
        <v>265</v>
      </c>
      <c r="Q23" s="75">
        <v>169.45</v>
      </c>
      <c r="R23" s="30">
        <v>2627</v>
      </c>
      <c r="S23" s="31"/>
      <c r="T23" s="31"/>
      <c r="U23" s="31">
        <v>624.54</v>
      </c>
      <c r="V23" s="36">
        <v>9684</v>
      </c>
      <c r="W23" s="47">
        <v>46055</v>
      </c>
      <c r="Y23" s="151">
        <f t="shared" si="2"/>
        <v>0</v>
      </c>
      <c r="Z23" s="152">
        <f t="shared" si="0"/>
        <v>1673</v>
      </c>
      <c r="AA23" s="155">
        <f t="shared" si="1"/>
        <v>12131</v>
      </c>
      <c r="AB23" s="156" t="s">
        <v>21</v>
      </c>
      <c r="AD23" s="136"/>
      <c r="AE23" s="133"/>
      <c r="AF23" s="136"/>
      <c r="AG23" s="167"/>
      <c r="AI23" s="33"/>
      <c r="AJ23" s="133"/>
      <c r="AK23" s="136"/>
      <c r="AL23" s="33"/>
    </row>
    <row r="24" spans="1:38" s="14" customFormat="1">
      <c r="A24" s="183" t="s">
        <v>106</v>
      </c>
      <c r="B24" s="20" t="s">
        <v>166</v>
      </c>
      <c r="C24" s="20" t="s">
        <v>79</v>
      </c>
      <c r="D24" s="77" t="s">
        <v>108</v>
      </c>
      <c r="E24" s="32" t="s">
        <v>107</v>
      </c>
      <c r="F24" s="185" t="s">
        <v>42</v>
      </c>
      <c r="G24" s="22"/>
      <c r="H24" s="26"/>
      <c r="I24" s="43">
        <v>29.67</v>
      </c>
      <c r="J24" s="26">
        <v>617</v>
      </c>
      <c r="K24" s="72">
        <v>227.44</v>
      </c>
      <c r="L24" s="23">
        <v>4072</v>
      </c>
      <c r="M24" s="24"/>
      <c r="N24" s="23"/>
      <c r="O24" s="43">
        <v>8.32</v>
      </c>
      <c r="P24" s="23">
        <v>173</v>
      </c>
      <c r="Q24" s="72">
        <v>213.88</v>
      </c>
      <c r="R24" s="23">
        <v>3829</v>
      </c>
      <c r="S24" s="24"/>
      <c r="T24" s="24"/>
      <c r="U24" s="24">
        <v>775.28</v>
      </c>
      <c r="V24" s="34">
        <v>13881</v>
      </c>
      <c r="W24" s="179">
        <v>46062</v>
      </c>
      <c r="Y24" s="89">
        <f t="shared" si="2"/>
        <v>0</v>
      </c>
      <c r="Z24" s="150">
        <f t="shared" si="0"/>
        <v>790</v>
      </c>
      <c r="AA24" s="42">
        <f t="shared" si="1"/>
        <v>7901</v>
      </c>
      <c r="AB24" s="19" t="s">
        <v>21</v>
      </c>
      <c r="AD24" s="135"/>
      <c r="AE24" s="32"/>
      <c r="AF24" s="135"/>
      <c r="AG24" s="166"/>
      <c r="AI24" s="32"/>
      <c r="AJ24" s="32"/>
      <c r="AK24" s="135"/>
      <c r="AL24" s="32"/>
    </row>
    <row r="25" spans="1:38" s="14" customFormat="1" ht="15.75" customHeight="1" thickBot="1">
      <c r="A25" s="184"/>
      <c r="B25" s="27" t="s">
        <v>166</v>
      </c>
      <c r="C25" s="27" t="s">
        <v>79</v>
      </c>
      <c r="D25" s="65" t="s">
        <v>109</v>
      </c>
      <c r="E25" s="33" t="s">
        <v>143</v>
      </c>
      <c r="F25" s="186"/>
      <c r="G25" s="29"/>
      <c r="H25" s="35"/>
      <c r="I25" s="45">
        <v>8.67</v>
      </c>
      <c r="J25" s="35">
        <v>25</v>
      </c>
      <c r="K25" s="75">
        <v>19.809999999999999</v>
      </c>
      <c r="L25" s="30">
        <v>173</v>
      </c>
      <c r="M25" s="31"/>
      <c r="N25" s="30"/>
      <c r="O25" s="45">
        <v>5.52</v>
      </c>
      <c r="P25" s="30">
        <v>19</v>
      </c>
      <c r="Q25" s="75">
        <v>115.03</v>
      </c>
      <c r="R25" s="30">
        <v>1008</v>
      </c>
      <c r="S25" s="31"/>
      <c r="T25" s="31"/>
      <c r="U25" s="31">
        <v>810.69</v>
      </c>
      <c r="V25" s="30">
        <v>7104</v>
      </c>
      <c r="W25" s="180"/>
      <c r="Y25" s="151">
        <f t="shared" si="2"/>
        <v>0</v>
      </c>
      <c r="Z25" s="152">
        <f t="shared" si="0"/>
        <v>44</v>
      </c>
      <c r="AA25" s="155">
        <f t="shared" si="1"/>
        <v>1181</v>
      </c>
      <c r="AB25" s="156" t="s">
        <v>21</v>
      </c>
      <c r="AD25" s="136"/>
      <c r="AE25" s="33"/>
      <c r="AF25" s="136"/>
      <c r="AG25" s="167"/>
      <c r="AI25" s="33"/>
      <c r="AJ25" s="33"/>
      <c r="AK25" s="136"/>
      <c r="AL25" s="33"/>
    </row>
    <row r="26" spans="1:38" s="14" customFormat="1" ht="13.5" thickBot="1">
      <c r="A26" s="79" t="s">
        <v>110</v>
      </c>
      <c r="B26" s="27" t="s">
        <v>164</v>
      </c>
      <c r="C26" s="79" t="s">
        <v>79</v>
      </c>
      <c r="D26" s="65" t="s">
        <v>111</v>
      </c>
      <c r="E26" s="65" t="s">
        <v>112</v>
      </c>
      <c r="F26" s="65" t="s">
        <v>13</v>
      </c>
      <c r="G26" s="71"/>
      <c r="H26" s="80"/>
      <c r="I26" s="81">
        <v>127.03</v>
      </c>
      <c r="J26" s="80">
        <v>2526</v>
      </c>
      <c r="K26" s="71"/>
      <c r="L26" s="67"/>
      <c r="M26" s="66"/>
      <c r="N26" s="67"/>
      <c r="O26" s="81">
        <v>22.71</v>
      </c>
      <c r="P26" s="67">
        <v>452</v>
      </c>
      <c r="Q26" s="82">
        <v>43.03</v>
      </c>
      <c r="R26" s="67">
        <v>719</v>
      </c>
      <c r="S26" s="66"/>
      <c r="T26" s="66"/>
      <c r="U26" s="66">
        <v>535.62</v>
      </c>
      <c r="V26" s="68">
        <v>4958</v>
      </c>
      <c r="W26" s="69">
        <v>45998</v>
      </c>
      <c r="Y26" s="157">
        <f t="shared" si="2"/>
        <v>0</v>
      </c>
      <c r="Z26" s="158">
        <f t="shared" si="0"/>
        <v>2978</v>
      </c>
      <c r="AA26" s="159">
        <f t="shared" si="1"/>
        <v>719</v>
      </c>
      <c r="AB26" s="160" t="s">
        <v>21</v>
      </c>
      <c r="AD26" s="137">
        <v>747.74</v>
      </c>
      <c r="AE26" s="145">
        <v>43762</v>
      </c>
      <c r="AF26" s="137">
        <v>10963.03</v>
      </c>
      <c r="AG26" s="168">
        <v>39410</v>
      </c>
      <c r="AI26" s="57"/>
      <c r="AJ26" s="57"/>
      <c r="AK26" s="134"/>
      <c r="AL26" s="57"/>
    </row>
    <row r="27" spans="1:38" s="14" customFormat="1">
      <c r="A27" s="183" t="s">
        <v>113</v>
      </c>
      <c r="B27" s="20" t="s">
        <v>161</v>
      </c>
      <c r="C27" s="21">
        <v>33575</v>
      </c>
      <c r="D27" s="78" t="s">
        <v>82</v>
      </c>
      <c r="E27" s="32" t="s">
        <v>144</v>
      </c>
      <c r="F27" s="185" t="s">
        <v>48</v>
      </c>
      <c r="G27" s="22"/>
      <c r="H27" s="26"/>
      <c r="I27" s="22"/>
      <c r="J27" s="26"/>
      <c r="K27" s="147">
        <v>0.56999999999999995</v>
      </c>
      <c r="L27" s="23">
        <v>133</v>
      </c>
      <c r="M27" s="24"/>
      <c r="N27" s="23"/>
      <c r="O27" s="22"/>
      <c r="P27" s="23"/>
      <c r="Q27" s="147">
        <v>14.55</v>
      </c>
      <c r="R27" s="23">
        <v>3413</v>
      </c>
      <c r="S27" s="24"/>
      <c r="T27" s="24"/>
      <c r="U27" s="24">
        <v>126.32</v>
      </c>
      <c r="V27" s="34">
        <v>29627</v>
      </c>
      <c r="W27" s="179">
        <v>46234</v>
      </c>
      <c r="Y27" s="89">
        <f t="shared" si="2"/>
        <v>0</v>
      </c>
      <c r="Z27" s="150">
        <f t="shared" si="0"/>
        <v>0</v>
      </c>
      <c r="AA27" s="76">
        <f t="shared" si="1"/>
        <v>3546</v>
      </c>
      <c r="AB27" s="19" t="s">
        <v>21</v>
      </c>
      <c r="AD27" s="135"/>
      <c r="AE27" s="32"/>
      <c r="AF27" s="135"/>
      <c r="AG27" s="166"/>
      <c r="AI27" s="32"/>
      <c r="AJ27" s="32"/>
      <c r="AK27" s="135"/>
      <c r="AL27" s="32"/>
    </row>
    <row r="28" spans="1:38" s="14" customFormat="1" ht="15" customHeight="1">
      <c r="A28" s="192"/>
      <c r="B28" s="20" t="s">
        <v>165</v>
      </c>
      <c r="C28" s="20" t="s">
        <v>79</v>
      </c>
      <c r="D28" s="3" t="s">
        <v>82</v>
      </c>
      <c r="E28" s="32" t="s">
        <v>145</v>
      </c>
      <c r="F28" s="193"/>
      <c r="G28" s="22"/>
      <c r="H28" s="26"/>
      <c r="I28" s="43">
        <v>4.33</v>
      </c>
      <c r="J28" s="26">
        <v>50</v>
      </c>
      <c r="K28" s="22"/>
      <c r="L28" s="23"/>
      <c r="M28" s="24"/>
      <c r="N28" s="23"/>
      <c r="O28" s="43">
        <v>4.92</v>
      </c>
      <c r="P28" s="23">
        <v>57</v>
      </c>
      <c r="Q28" s="72">
        <v>32.909999999999997</v>
      </c>
      <c r="R28" s="23">
        <v>377</v>
      </c>
      <c r="S28" s="24"/>
      <c r="T28" s="24"/>
      <c r="U28" s="24">
        <v>547.96</v>
      </c>
      <c r="V28" s="34">
        <v>6271</v>
      </c>
      <c r="W28" s="182"/>
      <c r="Y28" s="37">
        <f t="shared" si="2"/>
        <v>0</v>
      </c>
      <c r="Z28" s="51">
        <f t="shared" si="0"/>
        <v>107</v>
      </c>
      <c r="AA28" s="42">
        <f t="shared" si="1"/>
        <v>377</v>
      </c>
      <c r="AB28" s="19" t="s">
        <v>21</v>
      </c>
      <c r="AD28" s="135"/>
      <c r="AE28" s="32"/>
      <c r="AF28" s="135"/>
      <c r="AG28" s="166"/>
      <c r="AI28" s="32"/>
      <c r="AJ28" s="32"/>
      <c r="AK28" s="135"/>
      <c r="AL28" s="32"/>
    </row>
    <row r="29" spans="1:38" s="14" customFormat="1" ht="15.75" customHeight="1" thickBot="1">
      <c r="A29" s="184"/>
      <c r="B29" s="27" t="s">
        <v>164</v>
      </c>
      <c r="C29" s="27" t="s">
        <v>79</v>
      </c>
      <c r="D29" s="33" t="s">
        <v>85</v>
      </c>
      <c r="E29" s="33" t="s">
        <v>145</v>
      </c>
      <c r="F29" s="186"/>
      <c r="G29" s="29"/>
      <c r="H29" s="35"/>
      <c r="I29" s="45">
        <v>1.44</v>
      </c>
      <c r="J29" s="35">
        <v>17</v>
      </c>
      <c r="K29" s="75">
        <v>13.03</v>
      </c>
      <c r="L29" s="30">
        <v>149</v>
      </c>
      <c r="M29" s="31"/>
      <c r="N29" s="30"/>
      <c r="O29" s="45">
        <v>4.5199999999999996</v>
      </c>
      <c r="P29" s="30">
        <v>52</v>
      </c>
      <c r="Q29" s="75">
        <v>32.94</v>
      </c>
      <c r="R29" s="30">
        <v>377</v>
      </c>
      <c r="S29" s="31"/>
      <c r="T29" s="31"/>
      <c r="U29" s="31">
        <v>324.76</v>
      </c>
      <c r="V29" s="30">
        <v>3717</v>
      </c>
      <c r="W29" s="180"/>
      <c r="Y29" s="151">
        <f t="shared" si="2"/>
        <v>0</v>
      </c>
      <c r="Z29" s="152">
        <f t="shared" si="0"/>
        <v>69</v>
      </c>
      <c r="AA29" s="155">
        <f t="shared" si="1"/>
        <v>526</v>
      </c>
      <c r="AB29" s="156" t="s">
        <v>21</v>
      </c>
      <c r="AD29" s="136"/>
      <c r="AE29" s="33"/>
      <c r="AF29" s="136"/>
      <c r="AG29" s="167"/>
      <c r="AI29" s="33"/>
      <c r="AJ29" s="33"/>
      <c r="AK29" s="136"/>
      <c r="AL29" s="33"/>
    </row>
    <row r="30" spans="1:38" s="14" customFormat="1">
      <c r="A30" s="20" t="s">
        <v>114</v>
      </c>
      <c r="B30" s="20" t="s">
        <v>167</v>
      </c>
      <c r="C30" s="20" t="s">
        <v>79</v>
      </c>
      <c r="D30" s="77" t="s">
        <v>115</v>
      </c>
      <c r="E30" s="32" t="s">
        <v>146</v>
      </c>
      <c r="F30" s="32" t="s">
        <v>13</v>
      </c>
      <c r="G30" s="22"/>
      <c r="H30" s="26"/>
      <c r="I30" s="43">
        <v>228.08</v>
      </c>
      <c r="J30" s="26">
        <v>4441</v>
      </c>
      <c r="K30" s="22"/>
      <c r="L30" s="23"/>
      <c r="M30" s="24"/>
      <c r="N30" s="23"/>
      <c r="O30" s="43">
        <v>35.79</v>
      </c>
      <c r="P30" s="23">
        <v>697</v>
      </c>
      <c r="Q30" s="72">
        <v>23.75</v>
      </c>
      <c r="R30" s="23">
        <v>387</v>
      </c>
      <c r="S30" s="24"/>
      <c r="T30" s="24"/>
      <c r="U30" s="24">
        <v>188.97</v>
      </c>
      <c r="V30" s="34">
        <v>3074</v>
      </c>
      <c r="W30" s="38">
        <v>45990</v>
      </c>
      <c r="Y30" s="89">
        <f t="shared" si="2"/>
        <v>0</v>
      </c>
      <c r="Z30" s="150">
        <f t="shared" si="0"/>
        <v>5138</v>
      </c>
      <c r="AA30" s="42">
        <f t="shared" si="1"/>
        <v>387</v>
      </c>
      <c r="AB30" s="19" t="s">
        <v>21</v>
      </c>
      <c r="AD30" s="135"/>
      <c r="AE30" s="32"/>
      <c r="AF30" s="135"/>
      <c r="AG30" s="166"/>
      <c r="AI30" s="32"/>
      <c r="AJ30" s="32"/>
      <c r="AK30" s="135"/>
      <c r="AL30" s="32"/>
    </row>
    <row r="31" spans="1:38" s="14" customFormat="1">
      <c r="A31" s="4" t="s">
        <v>116</v>
      </c>
      <c r="B31" s="20" t="s">
        <v>165</v>
      </c>
      <c r="C31" s="20" t="s">
        <v>79</v>
      </c>
      <c r="D31" s="32" t="s">
        <v>117</v>
      </c>
      <c r="E31" s="32" t="s">
        <v>147</v>
      </c>
      <c r="F31" s="32" t="s">
        <v>88</v>
      </c>
      <c r="G31" s="22"/>
      <c r="H31" s="26"/>
      <c r="I31" s="43">
        <v>288.89</v>
      </c>
      <c r="J31" s="26">
        <v>3059</v>
      </c>
      <c r="K31" s="72">
        <v>8.61</v>
      </c>
      <c r="L31" s="23">
        <v>78.94</v>
      </c>
      <c r="M31" s="24"/>
      <c r="N31" s="23"/>
      <c r="O31" s="43">
        <v>44.32</v>
      </c>
      <c r="P31" s="23">
        <v>469</v>
      </c>
      <c r="Q31" s="72">
        <v>306.91000000000003</v>
      </c>
      <c r="R31" s="23">
        <v>298</v>
      </c>
      <c r="S31" s="24"/>
      <c r="T31" s="24"/>
      <c r="U31" s="24">
        <v>710.05</v>
      </c>
      <c r="V31" s="34">
        <v>6508</v>
      </c>
      <c r="W31" s="38">
        <v>46008</v>
      </c>
      <c r="Y31" s="37">
        <f t="shared" si="2"/>
        <v>0</v>
      </c>
      <c r="Z31" s="51">
        <f t="shared" si="0"/>
        <v>3528</v>
      </c>
      <c r="AA31" s="42">
        <f t="shared" si="1"/>
        <v>376.94</v>
      </c>
      <c r="AB31" s="19" t="s">
        <v>21</v>
      </c>
      <c r="AD31" s="135"/>
      <c r="AE31" s="32"/>
      <c r="AF31" s="135"/>
      <c r="AG31" s="166"/>
      <c r="AI31" s="32"/>
      <c r="AJ31" s="32"/>
      <c r="AK31" s="135"/>
      <c r="AL31" s="32"/>
    </row>
    <row r="32" spans="1:38" s="14" customFormat="1" ht="13.5" thickBot="1">
      <c r="A32" s="27" t="s">
        <v>118</v>
      </c>
      <c r="B32" s="27" t="s">
        <v>166</v>
      </c>
      <c r="C32" s="27" t="s">
        <v>79</v>
      </c>
      <c r="D32" s="33" t="s">
        <v>119</v>
      </c>
      <c r="E32" s="33" t="s">
        <v>148</v>
      </c>
      <c r="F32" s="33" t="s">
        <v>42</v>
      </c>
      <c r="G32" s="29"/>
      <c r="H32" s="35"/>
      <c r="I32" s="45">
        <v>28.04</v>
      </c>
      <c r="J32" s="35">
        <v>243</v>
      </c>
      <c r="K32" s="75">
        <v>111.54</v>
      </c>
      <c r="L32" s="30">
        <v>924</v>
      </c>
      <c r="M32" s="31"/>
      <c r="N32" s="30"/>
      <c r="O32" s="45">
        <v>8.1999999999999993</v>
      </c>
      <c r="P32" s="30">
        <v>71</v>
      </c>
      <c r="Q32" s="75">
        <v>110.98</v>
      </c>
      <c r="R32" s="30">
        <v>919</v>
      </c>
      <c r="S32" s="31"/>
      <c r="T32" s="31"/>
      <c r="U32" s="31">
        <v>1471.65</v>
      </c>
      <c r="V32" s="36">
        <v>12194</v>
      </c>
      <c r="W32" s="47">
        <v>46031</v>
      </c>
      <c r="Y32" s="151">
        <f t="shared" si="2"/>
        <v>0</v>
      </c>
      <c r="Z32" s="152">
        <f t="shared" si="0"/>
        <v>314</v>
      </c>
      <c r="AA32" s="155">
        <f t="shared" si="1"/>
        <v>1843</v>
      </c>
      <c r="AB32" s="156" t="s">
        <v>21</v>
      </c>
      <c r="AD32" s="136"/>
      <c r="AE32" s="33"/>
      <c r="AF32" s="136"/>
      <c r="AG32" s="167"/>
      <c r="AI32" s="33"/>
      <c r="AJ32" s="33"/>
      <c r="AK32" s="136"/>
      <c r="AL32" s="33"/>
    </row>
    <row r="33" spans="1:38" s="14" customFormat="1">
      <c r="A33" s="183" t="s">
        <v>120</v>
      </c>
      <c r="B33" s="20" t="s">
        <v>164</v>
      </c>
      <c r="C33" s="20" t="s">
        <v>79</v>
      </c>
      <c r="D33" s="77" t="s">
        <v>121</v>
      </c>
      <c r="E33" s="32" t="s">
        <v>149</v>
      </c>
      <c r="F33" s="185" t="s">
        <v>44</v>
      </c>
      <c r="G33" s="22"/>
      <c r="H33" s="26"/>
      <c r="I33" s="43">
        <v>0.25</v>
      </c>
      <c r="J33" s="26">
        <v>5</v>
      </c>
      <c r="K33" s="72">
        <v>1.52</v>
      </c>
      <c r="L33" s="23">
        <v>29</v>
      </c>
      <c r="M33" s="24"/>
      <c r="N33" s="23"/>
      <c r="O33" s="43">
        <v>4.84</v>
      </c>
      <c r="P33" s="23">
        <v>97</v>
      </c>
      <c r="Q33" s="72">
        <v>24.15</v>
      </c>
      <c r="R33" s="23">
        <v>483</v>
      </c>
      <c r="S33" s="24"/>
      <c r="T33" s="24"/>
      <c r="U33" s="24">
        <v>110.54</v>
      </c>
      <c r="V33" s="34">
        <v>2120</v>
      </c>
      <c r="W33" s="179">
        <v>46052</v>
      </c>
      <c r="Y33" s="89">
        <f t="shared" si="2"/>
        <v>0</v>
      </c>
      <c r="Z33" s="150">
        <f t="shared" si="0"/>
        <v>102</v>
      </c>
      <c r="AA33" s="42">
        <f t="shared" si="1"/>
        <v>512</v>
      </c>
      <c r="AB33" s="19" t="s">
        <v>21</v>
      </c>
      <c r="AD33" s="135"/>
      <c r="AE33" s="32"/>
      <c r="AF33" s="135"/>
      <c r="AG33" s="166"/>
      <c r="AI33" s="32"/>
      <c r="AJ33" s="32"/>
      <c r="AK33" s="135"/>
      <c r="AL33" s="32"/>
    </row>
    <row r="34" spans="1:38" s="14" customFormat="1" ht="15.75" customHeight="1" thickBot="1">
      <c r="A34" s="184"/>
      <c r="B34" s="27" t="s">
        <v>164</v>
      </c>
      <c r="C34" s="27" t="s">
        <v>79</v>
      </c>
      <c r="D34" s="33" t="s">
        <v>85</v>
      </c>
      <c r="E34" s="33" t="s">
        <v>150</v>
      </c>
      <c r="F34" s="186"/>
      <c r="G34" s="29"/>
      <c r="H34" s="35"/>
      <c r="I34" s="45">
        <v>8.67</v>
      </c>
      <c r="J34" s="35">
        <v>87</v>
      </c>
      <c r="K34" s="75">
        <v>93.11</v>
      </c>
      <c r="L34" s="30">
        <v>926</v>
      </c>
      <c r="M34" s="31"/>
      <c r="N34" s="30"/>
      <c r="O34" s="45">
        <v>5.52</v>
      </c>
      <c r="P34" s="30">
        <v>55</v>
      </c>
      <c r="Q34" s="75">
        <v>84.07</v>
      </c>
      <c r="R34" s="30">
        <v>836</v>
      </c>
      <c r="S34" s="31"/>
      <c r="T34" s="31"/>
      <c r="U34" s="31">
        <v>475.18</v>
      </c>
      <c r="V34" s="36">
        <v>4728</v>
      </c>
      <c r="W34" s="180"/>
      <c r="Y34" s="151">
        <f t="shared" si="2"/>
        <v>0</v>
      </c>
      <c r="Z34" s="152">
        <f t="shared" si="0"/>
        <v>142</v>
      </c>
      <c r="AA34" s="155">
        <f t="shared" si="1"/>
        <v>1762</v>
      </c>
      <c r="AB34" s="156" t="s">
        <v>21</v>
      </c>
      <c r="AD34" s="136"/>
      <c r="AE34" s="33"/>
      <c r="AF34" s="136"/>
      <c r="AG34" s="167"/>
      <c r="AI34" s="33"/>
      <c r="AJ34" s="33"/>
      <c r="AK34" s="136"/>
      <c r="AL34" s="33"/>
    </row>
    <row r="35" spans="1:38" s="14" customFormat="1" ht="13.5" thickBot="1">
      <c r="A35" s="56" t="s">
        <v>122</v>
      </c>
      <c r="B35" s="27" t="s">
        <v>164</v>
      </c>
      <c r="C35" s="56" t="s">
        <v>79</v>
      </c>
      <c r="D35" s="57" t="s">
        <v>85</v>
      </c>
      <c r="E35" s="57" t="s">
        <v>151</v>
      </c>
      <c r="F35" s="57" t="s">
        <v>24</v>
      </c>
      <c r="G35" s="58"/>
      <c r="H35" s="59"/>
      <c r="I35" s="60">
        <v>14.44</v>
      </c>
      <c r="J35" s="59">
        <v>179</v>
      </c>
      <c r="K35" s="58"/>
      <c r="L35" s="61"/>
      <c r="M35" s="62"/>
      <c r="N35" s="61"/>
      <c r="O35" s="60">
        <v>6.32</v>
      </c>
      <c r="P35" s="61">
        <v>79</v>
      </c>
      <c r="Q35" s="73">
        <v>246.62</v>
      </c>
      <c r="R35" s="61">
        <v>2959</v>
      </c>
      <c r="S35" s="62"/>
      <c r="T35" s="62"/>
      <c r="U35" s="62">
        <v>1208.06</v>
      </c>
      <c r="V35" s="63">
        <v>14497</v>
      </c>
      <c r="W35" s="64">
        <v>46094</v>
      </c>
      <c r="Y35" s="157">
        <f t="shared" si="2"/>
        <v>0</v>
      </c>
      <c r="Z35" s="158">
        <f t="shared" si="0"/>
        <v>258</v>
      </c>
      <c r="AA35" s="159">
        <f t="shared" si="1"/>
        <v>2959</v>
      </c>
      <c r="AB35" s="160" t="s">
        <v>21</v>
      </c>
      <c r="AD35" s="134"/>
      <c r="AE35" s="57"/>
      <c r="AF35" s="134"/>
      <c r="AG35" s="165"/>
      <c r="AI35" s="57"/>
      <c r="AJ35" s="57"/>
      <c r="AK35" s="134"/>
      <c r="AL35" s="57"/>
    </row>
    <row r="36" spans="1:38" s="14" customFormat="1">
      <c r="A36" s="183" t="s">
        <v>123</v>
      </c>
      <c r="B36" s="109" t="s">
        <v>166</v>
      </c>
      <c r="C36" s="20" t="s">
        <v>79</v>
      </c>
      <c r="D36" s="32" t="s">
        <v>124</v>
      </c>
      <c r="E36" s="32" t="s">
        <v>152</v>
      </c>
      <c r="F36" s="185" t="s">
        <v>78</v>
      </c>
      <c r="G36" s="22"/>
      <c r="H36" s="26"/>
      <c r="I36" s="83">
        <v>12.72</v>
      </c>
      <c r="J36" s="84">
        <v>354</v>
      </c>
      <c r="K36" s="70"/>
      <c r="L36" s="85"/>
      <c r="M36" s="86"/>
      <c r="N36" s="85"/>
      <c r="O36" s="83">
        <v>5.97</v>
      </c>
      <c r="P36" s="85">
        <v>166</v>
      </c>
      <c r="Q36" s="87">
        <v>96.46</v>
      </c>
      <c r="R36" s="85">
        <v>2593</v>
      </c>
      <c r="S36" s="86"/>
      <c r="T36" s="86"/>
      <c r="U36" s="86">
        <v>610.83000000000004</v>
      </c>
      <c r="V36" s="88">
        <v>16423</v>
      </c>
      <c r="W36" s="179">
        <v>46103</v>
      </c>
      <c r="Y36" s="89">
        <f t="shared" si="2"/>
        <v>0</v>
      </c>
      <c r="Z36" s="150">
        <f t="shared" si="0"/>
        <v>520</v>
      </c>
      <c r="AA36" s="42">
        <f t="shared" si="1"/>
        <v>2593</v>
      </c>
      <c r="AB36" s="19" t="s">
        <v>21</v>
      </c>
      <c r="AD36" s="135">
        <v>214.63</v>
      </c>
      <c r="AE36" s="146">
        <v>41779</v>
      </c>
      <c r="AF36" s="135">
        <v>1961.35</v>
      </c>
      <c r="AG36" s="166">
        <v>10435</v>
      </c>
      <c r="AI36" s="32"/>
      <c r="AJ36" s="32"/>
      <c r="AK36" s="135"/>
      <c r="AL36" s="32"/>
    </row>
    <row r="37" spans="1:38" s="14" customFormat="1" ht="15.75" customHeight="1" thickBot="1">
      <c r="A37" s="184"/>
      <c r="B37" s="79" t="s">
        <v>165</v>
      </c>
      <c r="C37" s="27" t="s">
        <v>79</v>
      </c>
      <c r="D37" s="33" t="s">
        <v>125</v>
      </c>
      <c r="E37" s="33" t="s">
        <v>153</v>
      </c>
      <c r="F37" s="186"/>
      <c r="G37" s="29"/>
      <c r="H37" s="35"/>
      <c r="I37" s="81">
        <v>258.33</v>
      </c>
      <c r="J37" s="80">
        <v>1571</v>
      </c>
      <c r="K37" s="71"/>
      <c r="L37" s="67"/>
      <c r="M37" s="66"/>
      <c r="N37" s="67"/>
      <c r="O37" s="81">
        <v>55.2</v>
      </c>
      <c r="P37" s="67">
        <v>336</v>
      </c>
      <c r="Q37" s="82">
        <v>11.85</v>
      </c>
      <c r="R37" s="67">
        <v>70</v>
      </c>
      <c r="S37" s="66">
        <v>215.68</v>
      </c>
      <c r="T37" s="66">
        <v>1265</v>
      </c>
      <c r="U37" s="66">
        <v>242.64</v>
      </c>
      <c r="V37" s="68">
        <v>1424</v>
      </c>
      <c r="W37" s="180"/>
      <c r="Y37" s="151">
        <f t="shared" si="2"/>
        <v>0</v>
      </c>
      <c r="Z37" s="152">
        <f t="shared" si="0"/>
        <v>1907</v>
      </c>
      <c r="AA37" s="155">
        <f t="shared" si="1"/>
        <v>70</v>
      </c>
      <c r="AB37" s="156" t="s">
        <v>21</v>
      </c>
      <c r="AD37" s="136"/>
      <c r="AE37" s="33"/>
      <c r="AF37" s="136"/>
      <c r="AG37" s="167"/>
      <c r="AI37" s="33"/>
      <c r="AJ37" s="33"/>
      <c r="AK37" s="136"/>
      <c r="AL37" s="33"/>
    </row>
    <row r="38" spans="1:38" s="14" customFormat="1" ht="13.5" thickBot="1">
      <c r="A38" s="56" t="s">
        <v>126</v>
      </c>
      <c r="B38" s="27" t="s">
        <v>164</v>
      </c>
      <c r="C38" s="56" t="s">
        <v>79</v>
      </c>
      <c r="D38" s="57" t="s">
        <v>121</v>
      </c>
      <c r="E38" s="57" t="s">
        <v>154</v>
      </c>
      <c r="F38" s="57" t="s">
        <v>24</v>
      </c>
      <c r="G38" s="58"/>
      <c r="H38" s="59"/>
      <c r="I38" s="60">
        <v>0.78</v>
      </c>
      <c r="J38" s="59">
        <v>15</v>
      </c>
      <c r="K38" s="73">
        <v>8.5299999999999994</v>
      </c>
      <c r="L38" s="61">
        <v>158</v>
      </c>
      <c r="M38" s="62"/>
      <c r="N38" s="61"/>
      <c r="O38" s="60">
        <v>4.84</v>
      </c>
      <c r="P38" s="61">
        <v>92</v>
      </c>
      <c r="Q38" s="73">
        <v>34.89</v>
      </c>
      <c r="R38" s="61">
        <v>646</v>
      </c>
      <c r="S38" s="62"/>
      <c r="T38" s="62"/>
      <c r="U38" s="62">
        <v>125.75</v>
      </c>
      <c r="V38" s="63">
        <v>2329</v>
      </c>
      <c r="W38" s="64">
        <v>46125</v>
      </c>
      <c r="Y38" s="157">
        <f t="shared" si="2"/>
        <v>0</v>
      </c>
      <c r="Z38" s="158">
        <f t="shared" si="0"/>
        <v>107</v>
      </c>
      <c r="AA38" s="159">
        <f t="shared" si="1"/>
        <v>804</v>
      </c>
      <c r="AB38" s="160" t="s">
        <v>21</v>
      </c>
      <c r="AD38" s="134"/>
      <c r="AE38" s="57"/>
      <c r="AF38" s="134"/>
      <c r="AG38" s="165"/>
      <c r="AI38" s="57"/>
      <c r="AJ38" s="57"/>
      <c r="AK38" s="134"/>
      <c r="AL38" s="57"/>
    </row>
    <row r="39" spans="1:38" s="14" customFormat="1">
      <c r="A39" s="183" t="s">
        <v>127</v>
      </c>
      <c r="B39" s="20" t="s">
        <v>162</v>
      </c>
      <c r="C39" s="21">
        <v>35343</v>
      </c>
      <c r="D39" s="77" t="s">
        <v>109</v>
      </c>
      <c r="E39" s="32" t="s">
        <v>155</v>
      </c>
      <c r="F39" s="185" t="s">
        <v>88</v>
      </c>
      <c r="G39" s="22"/>
      <c r="H39" s="26"/>
      <c r="I39" s="22"/>
      <c r="J39" s="26"/>
      <c r="K39" s="147">
        <v>530.69000000000005</v>
      </c>
      <c r="L39" s="23">
        <v>25597</v>
      </c>
      <c r="M39" s="24"/>
      <c r="N39" s="23"/>
      <c r="O39" s="22"/>
      <c r="P39" s="23"/>
      <c r="Q39" s="147">
        <v>143.37</v>
      </c>
      <c r="R39" s="23">
        <v>6915</v>
      </c>
      <c r="S39" s="24"/>
      <c r="T39" s="24"/>
      <c r="U39" s="24">
        <v>500.69</v>
      </c>
      <c r="V39" s="34">
        <v>24150</v>
      </c>
      <c r="W39" s="179">
        <v>46212</v>
      </c>
      <c r="Y39" s="89">
        <f t="shared" si="2"/>
        <v>0</v>
      </c>
      <c r="Z39" s="150">
        <f t="shared" si="0"/>
        <v>0</v>
      </c>
      <c r="AA39" s="76">
        <f t="shared" si="1"/>
        <v>32512</v>
      </c>
      <c r="AB39" s="19" t="s">
        <v>21</v>
      </c>
      <c r="AD39" s="135"/>
      <c r="AE39" s="32"/>
      <c r="AF39" s="135"/>
      <c r="AG39" s="166"/>
      <c r="AI39" s="32"/>
      <c r="AJ39" s="32"/>
      <c r="AK39" s="135"/>
      <c r="AL39" s="32"/>
    </row>
    <row r="40" spans="1:38" s="14" customFormat="1" ht="15.75" customHeight="1" thickBot="1">
      <c r="A40" s="184"/>
      <c r="B40" s="27" t="s">
        <v>163</v>
      </c>
      <c r="C40" s="28">
        <v>35343</v>
      </c>
      <c r="D40" s="33" t="s">
        <v>115</v>
      </c>
      <c r="E40" s="33" t="s">
        <v>156</v>
      </c>
      <c r="F40" s="186"/>
      <c r="G40" s="29"/>
      <c r="H40" s="35"/>
      <c r="I40" s="29"/>
      <c r="J40" s="35"/>
      <c r="K40" s="148">
        <v>76.3</v>
      </c>
      <c r="L40" s="30">
        <v>3680</v>
      </c>
      <c r="M40" s="31"/>
      <c r="N40" s="30"/>
      <c r="O40" s="29"/>
      <c r="P40" s="30"/>
      <c r="Q40" s="148">
        <v>81.39</v>
      </c>
      <c r="R40" s="30">
        <v>3925</v>
      </c>
      <c r="S40" s="31"/>
      <c r="T40" s="31"/>
      <c r="U40" s="31">
        <v>80.959999999999994</v>
      </c>
      <c r="V40" s="30">
        <v>3905</v>
      </c>
      <c r="W40" s="181"/>
      <c r="Y40" s="151">
        <f t="shared" si="2"/>
        <v>0</v>
      </c>
      <c r="Z40" s="152">
        <f t="shared" si="0"/>
        <v>0</v>
      </c>
      <c r="AA40" s="161">
        <f t="shared" si="1"/>
        <v>7605</v>
      </c>
      <c r="AB40" s="156" t="s">
        <v>21</v>
      </c>
      <c r="AD40" s="136"/>
      <c r="AE40" s="33"/>
      <c r="AF40" s="136"/>
      <c r="AG40" s="167"/>
      <c r="AI40" s="33"/>
      <c r="AJ40" s="33"/>
      <c r="AK40" s="136"/>
      <c r="AL40" s="33"/>
    </row>
    <row r="41" spans="1:38" s="14" customFormat="1" ht="13.5" thickBot="1">
      <c r="A41" s="56" t="s">
        <v>128</v>
      </c>
      <c r="B41" s="27" t="s">
        <v>164</v>
      </c>
      <c r="C41" s="56" t="s">
        <v>79</v>
      </c>
      <c r="D41" s="57" t="s">
        <v>129</v>
      </c>
      <c r="E41" s="57" t="s">
        <v>157</v>
      </c>
      <c r="F41" s="57" t="s">
        <v>44</v>
      </c>
      <c r="G41" s="71"/>
      <c r="H41" s="80"/>
      <c r="I41" s="81">
        <v>21.71</v>
      </c>
      <c r="J41" s="80">
        <v>115</v>
      </c>
      <c r="K41" s="82">
        <v>51.93</v>
      </c>
      <c r="L41" s="67">
        <v>275</v>
      </c>
      <c r="M41" s="66"/>
      <c r="N41" s="67"/>
      <c r="O41" s="81">
        <v>4.71</v>
      </c>
      <c r="P41" s="67">
        <v>18</v>
      </c>
      <c r="Q41" s="82">
        <v>24.47</v>
      </c>
      <c r="R41" s="67">
        <v>129</v>
      </c>
      <c r="S41" s="66">
        <v>170.48</v>
      </c>
      <c r="T41" s="66">
        <v>901</v>
      </c>
      <c r="U41" s="66">
        <v>277.02999999999997</v>
      </c>
      <c r="V41" s="68">
        <v>1465</v>
      </c>
      <c r="W41" s="69">
        <v>46253</v>
      </c>
      <c r="Y41" s="157">
        <f t="shared" si="2"/>
        <v>0</v>
      </c>
      <c r="Z41" s="158">
        <f t="shared" si="0"/>
        <v>133</v>
      </c>
      <c r="AA41" s="159">
        <f t="shared" si="1"/>
        <v>404</v>
      </c>
      <c r="AB41" s="160" t="s">
        <v>21</v>
      </c>
      <c r="AD41" s="137"/>
      <c r="AE41" s="65"/>
      <c r="AF41" s="137"/>
      <c r="AG41" s="168"/>
      <c r="AI41" s="65"/>
      <c r="AJ41" s="65"/>
      <c r="AK41" s="137"/>
      <c r="AL41" s="65"/>
    </row>
    <row r="42" spans="1:38" s="14" customFormat="1">
      <c r="A42" s="183" t="s">
        <v>130</v>
      </c>
      <c r="B42" s="20" t="s">
        <v>164</v>
      </c>
      <c r="C42" s="20" t="s">
        <v>79</v>
      </c>
      <c r="D42" s="77" t="s">
        <v>129</v>
      </c>
      <c r="E42" s="77" t="s">
        <v>158</v>
      </c>
      <c r="F42" s="185" t="s">
        <v>44</v>
      </c>
      <c r="G42" s="22"/>
      <c r="H42" s="26"/>
      <c r="I42" s="43">
        <v>1.44</v>
      </c>
      <c r="J42" s="26">
        <v>23</v>
      </c>
      <c r="K42" s="22"/>
      <c r="L42" s="23"/>
      <c r="M42" s="24"/>
      <c r="N42" s="23"/>
      <c r="O42" s="43">
        <v>3.32</v>
      </c>
      <c r="P42" s="23">
        <v>53</v>
      </c>
      <c r="Q42" s="72">
        <v>29.37</v>
      </c>
      <c r="R42" s="23">
        <v>462</v>
      </c>
      <c r="S42" s="24"/>
      <c r="T42" s="24"/>
      <c r="U42" s="24">
        <v>121.64</v>
      </c>
      <c r="V42" s="34">
        <v>1434</v>
      </c>
      <c r="W42" s="179">
        <v>46262</v>
      </c>
      <c r="Y42" s="89">
        <f t="shared" si="2"/>
        <v>0</v>
      </c>
      <c r="Z42" s="150">
        <f t="shared" si="0"/>
        <v>76</v>
      </c>
      <c r="AA42" s="42">
        <f t="shared" si="1"/>
        <v>462</v>
      </c>
      <c r="AB42" s="19" t="s">
        <v>21</v>
      </c>
      <c r="AD42" s="135"/>
      <c r="AE42" s="32"/>
      <c r="AF42" s="135"/>
      <c r="AG42" s="166"/>
      <c r="AI42" s="32"/>
      <c r="AJ42" s="32"/>
      <c r="AK42" s="135"/>
      <c r="AL42" s="32"/>
    </row>
    <row r="43" spans="1:38" s="14" customFormat="1" ht="15.75" customHeight="1" thickBot="1">
      <c r="A43" s="184"/>
      <c r="B43" s="27" t="s">
        <v>164</v>
      </c>
      <c r="C43" s="27" t="s">
        <v>79</v>
      </c>
      <c r="D43" s="33" t="s">
        <v>131</v>
      </c>
      <c r="E43" s="33" t="s">
        <v>159</v>
      </c>
      <c r="F43" s="186"/>
      <c r="G43" s="29"/>
      <c r="H43" s="35"/>
      <c r="I43" s="45">
        <v>1.44</v>
      </c>
      <c r="J43" s="35">
        <v>18</v>
      </c>
      <c r="K43" s="75">
        <v>18.239999999999998</v>
      </c>
      <c r="L43" s="30">
        <v>223</v>
      </c>
      <c r="M43" s="31"/>
      <c r="N43" s="30"/>
      <c r="O43" s="45">
        <v>4.5199999999999996</v>
      </c>
      <c r="P43" s="30">
        <v>56</v>
      </c>
      <c r="Q43" s="75">
        <v>12.88</v>
      </c>
      <c r="R43" s="30">
        <v>157</v>
      </c>
      <c r="S43" s="31"/>
      <c r="T43" s="31"/>
      <c r="U43" s="31">
        <v>256.11</v>
      </c>
      <c r="V43" s="30">
        <v>2353</v>
      </c>
      <c r="W43" s="180"/>
      <c r="Y43" s="151">
        <f t="shared" si="2"/>
        <v>0</v>
      </c>
      <c r="Z43" s="152">
        <f t="shared" si="0"/>
        <v>74</v>
      </c>
      <c r="AA43" s="155">
        <f t="shared" si="1"/>
        <v>380</v>
      </c>
      <c r="AB43" s="156" t="s">
        <v>21</v>
      </c>
      <c r="AD43" s="136"/>
      <c r="AE43" s="33"/>
      <c r="AF43" s="136"/>
      <c r="AG43" s="167"/>
      <c r="AI43" s="33"/>
      <c r="AJ43" s="33"/>
      <c r="AK43" s="136"/>
      <c r="AL43" s="33"/>
    </row>
    <row r="44" spans="1:38" s="14" customFormat="1">
      <c r="A44" s="4"/>
      <c r="B44" s="20"/>
      <c r="C44" s="21"/>
      <c r="D44" s="32"/>
      <c r="E44" s="32"/>
      <c r="F44" s="32"/>
      <c r="G44" s="22"/>
      <c r="H44" s="26"/>
      <c r="I44" s="22"/>
      <c r="J44" s="26"/>
      <c r="K44" s="22"/>
      <c r="L44" s="23"/>
      <c r="M44" s="24"/>
      <c r="N44" s="23"/>
      <c r="O44" s="24"/>
      <c r="P44" s="23"/>
      <c r="Q44" s="24"/>
      <c r="R44" s="23"/>
      <c r="S44" s="24"/>
      <c r="T44" s="24"/>
      <c r="U44" s="24"/>
      <c r="V44" s="34"/>
      <c r="W44" s="38"/>
      <c r="Y44" s="89"/>
      <c r="Z44" s="89"/>
      <c r="AA44" s="89"/>
      <c r="AB44" s="19"/>
      <c r="AD44" s="135"/>
      <c r="AE44" s="32"/>
      <c r="AF44" s="135"/>
      <c r="AG44" s="166"/>
      <c r="AI44" s="32"/>
      <c r="AJ44" s="32"/>
      <c r="AK44" s="135"/>
      <c r="AL44" s="32"/>
    </row>
    <row r="45" spans="1:38" s="14" customFormat="1" ht="13.5" thickBot="1">
      <c r="A45" s="203" t="s">
        <v>180</v>
      </c>
      <c r="B45" s="204"/>
      <c r="C45" s="204"/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3" t="s">
        <v>180</v>
      </c>
      <c r="R45" s="204"/>
      <c r="S45" s="204"/>
      <c r="T45" s="204"/>
      <c r="U45" s="204"/>
      <c r="V45" s="204"/>
      <c r="W45" s="204"/>
      <c r="X45" s="204"/>
      <c r="Y45" s="204"/>
      <c r="Z45" s="204"/>
      <c r="AA45" s="204"/>
      <c r="AB45" s="204"/>
      <c r="AD45" s="13"/>
      <c r="AF45" s="13"/>
      <c r="AG45" s="15"/>
    </row>
    <row r="46" spans="1:38" s="14" customFormat="1">
      <c r="A46" s="187" t="s">
        <v>35</v>
      </c>
      <c r="B46" s="20" t="s">
        <v>79</v>
      </c>
      <c r="C46" s="20" t="s">
        <v>79</v>
      </c>
      <c r="D46" s="3" t="s">
        <v>36</v>
      </c>
      <c r="E46" s="32" t="s">
        <v>56</v>
      </c>
      <c r="F46" s="188" t="s">
        <v>24</v>
      </c>
      <c r="G46" s="70"/>
      <c r="H46" s="26"/>
      <c r="I46" s="43">
        <v>41.89</v>
      </c>
      <c r="J46" s="26">
        <v>329</v>
      </c>
      <c r="K46" s="22"/>
      <c r="L46" s="23"/>
      <c r="M46" s="24"/>
      <c r="N46" s="23"/>
      <c r="O46" s="44">
        <v>7.83</v>
      </c>
      <c r="P46" s="23">
        <v>61</v>
      </c>
      <c r="Q46" s="24"/>
      <c r="R46" s="23"/>
      <c r="S46" s="24"/>
      <c r="T46" s="24"/>
      <c r="U46" s="24">
        <v>20.89</v>
      </c>
      <c r="V46" s="34"/>
      <c r="W46" s="38">
        <v>46268</v>
      </c>
      <c r="Y46" s="37">
        <f t="shared" ref="Y46:Y65" si="3">H46+N46</f>
        <v>0</v>
      </c>
      <c r="Z46" s="51">
        <f t="shared" si="0"/>
        <v>390</v>
      </c>
      <c r="AA46" s="42">
        <f t="shared" si="1"/>
        <v>0</v>
      </c>
      <c r="AB46" s="19" t="s">
        <v>21</v>
      </c>
      <c r="AD46" s="135"/>
      <c r="AE46" s="32"/>
      <c r="AF46" s="135"/>
      <c r="AG46" s="166"/>
      <c r="AI46" s="32"/>
      <c r="AJ46" s="32"/>
      <c r="AK46" s="135"/>
      <c r="AL46" s="32"/>
    </row>
    <row r="47" spans="1:38" s="14" customFormat="1" ht="15.75" customHeight="1" thickBot="1">
      <c r="A47" s="184"/>
      <c r="B47" s="27" t="s">
        <v>79</v>
      </c>
      <c r="C47" s="27" t="s">
        <v>79</v>
      </c>
      <c r="D47" s="65" t="s">
        <v>36</v>
      </c>
      <c r="E47" s="55" t="s">
        <v>37</v>
      </c>
      <c r="F47" s="186"/>
      <c r="G47" s="71"/>
      <c r="H47" s="35"/>
      <c r="I47" s="45">
        <v>259.94</v>
      </c>
      <c r="J47" s="35">
        <v>1247</v>
      </c>
      <c r="K47" s="29"/>
      <c r="L47" s="30"/>
      <c r="M47" s="31"/>
      <c r="N47" s="30"/>
      <c r="O47" s="46">
        <v>23.99</v>
      </c>
      <c r="P47" s="30">
        <v>115</v>
      </c>
      <c r="Q47" s="31"/>
      <c r="R47" s="30"/>
      <c r="S47" s="31">
        <v>25.59</v>
      </c>
      <c r="T47" s="31"/>
      <c r="U47" s="31">
        <v>6.98</v>
      </c>
      <c r="V47" s="36"/>
      <c r="W47" s="47">
        <v>46268</v>
      </c>
      <c r="Y47" s="151">
        <f t="shared" si="3"/>
        <v>0</v>
      </c>
      <c r="Z47" s="152">
        <f t="shared" si="0"/>
        <v>1362</v>
      </c>
      <c r="AA47" s="155">
        <f t="shared" si="1"/>
        <v>0</v>
      </c>
      <c r="AB47" s="156" t="s">
        <v>21</v>
      </c>
      <c r="AD47" s="137"/>
      <c r="AE47" s="65"/>
      <c r="AF47" s="137"/>
      <c r="AG47" s="168"/>
      <c r="AI47" s="65"/>
      <c r="AJ47" s="65"/>
      <c r="AK47" s="137"/>
      <c r="AL47" s="65"/>
    </row>
    <row r="48" spans="1:38" s="14" customFormat="1">
      <c r="A48" s="109" t="s">
        <v>43</v>
      </c>
      <c r="B48" s="109" t="s">
        <v>79</v>
      </c>
      <c r="C48" s="109" t="s">
        <v>79</v>
      </c>
      <c r="D48" s="77" t="s">
        <v>36</v>
      </c>
      <c r="E48" s="110" t="s">
        <v>45</v>
      </c>
      <c r="F48" s="77" t="s">
        <v>44</v>
      </c>
      <c r="G48" s="70"/>
      <c r="H48" s="84"/>
      <c r="I48" s="83">
        <v>67.680000000000007</v>
      </c>
      <c r="J48" s="84">
        <v>906</v>
      </c>
      <c r="K48" s="70"/>
      <c r="L48" s="85"/>
      <c r="M48" s="86"/>
      <c r="N48" s="85"/>
      <c r="O48" s="111">
        <v>8.74</v>
      </c>
      <c r="P48" s="85">
        <v>117</v>
      </c>
      <c r="Q48" s="86"/>
      <c r="R48" s="85"/>
      <c r="S48" s="86"/>
      <c r="T48" s="86"/>
      <c r="U48" s="86">
        <v>23.3</v>
      </c>
      <c r="V48" s="85"/>
      <c r="W48" s="38">
        <v>46268</v>
      </c>
      <c r="Y48" s="89">
        <f t="shared" si="3"/>
        <v>0</v>
      </c>
      <c r="Z48" s="150">
        <f t="shared" si="0"/>
        <v>1023</v>
      </c>
      <c r="AA48" s="42">
        <f t="shared" si="1"/>
        <v>0</v>
      </c>
      <c r="AB48" s="19" t="s">
        <v>21</v>
      </c>
      <c r="AD48" s="138"/>
      <c r="AE48" s="77"/>
      <c r="AF48" s="138"/>
      <c r="AG48" s="169"/>
      <c r="AI48" s="77"/>
      <c r="AJ48" s="77"/>
      <c r="AK48" s="138"/>
      <c r="AL48" s="77"/>
    </row>
    <row r="49" spans="1:38" s="14" customFormat="1" ht="13.5" thickBot="1">
      <c r="A49" s="79" t="s">
        <v>34</v>
      </c>
      <c r="B49" s="79" t="s">
        <v>79</v>
      </c>
      <c r="C49" s="79" t="s">
        <v>79</v>
      </c>
      <c r="D49" s="65" t="s">
        <v>36</v>
      </c>
      <c r="E49" s="65" t="s">
        <v>40</v>
      </c>
      <c r="F49" s="65" t="s">
        <v>24</v>
      </c>
      <c r="G49" s="71"/>
      <c r="H49" s="80"/>
      <c r="I49" s="81">
        <v>680.66</v>
      </c>
      <c r="J49" s="80">
        <v>3150</v>
      </c>
      <c r="K49" s="71"/>
      <c r="L49" s="67"/>
      <c r="M49" s="66"/>
      <c r="N49" s="67"/>
      <c r="O49" s="108">
        <v>81.540000000000006</v>
      </c>
      <c r="P49" s="67">
        <v>377</v>
      </c>
      <c r="Q49" s="66"/>
      <c r="R49" s="67"/>
      <c r="S49" s="66">
        <v>86.97</v>
      </c>
      <c r="T49" s="66"/>
      <c r="U49" s="66">
        <v>217.43</v>
      </c>
      <c r="V49" s="67"/>
      <c r="W49" s="47">
        <v>46268</v>
      </c>
      <c r="Y49" s="151">
        <f t="shared" si="3"/>
        <v>0</v>
      </c>
      <c r="Z49" s="152">
        <f t="shared" si="0"/>
        <v>3527</v>
      </c>
      <c r="AA49" s="155">
        <f t="shared" si="1"/>
        <v>0</v>
      </c>
      <c r="AB49" s="156" t="s">
        <v>21</v>
      </c>
      <c r="AD49" s="137"/>
      <c r="AE49" s="65"/>
      <c r="AF49" s="137"/>
      <c r="AG49" s="168"/>
      <c r="AI49" s="65"/>
      <c r="AJ49" s="65"/>
      <c r="AK49" s="137"/>
      <c r="AL49" s="65"/>
    </row>
    <row r="50" spans="1:38" s="14" customFormat="1">
      <c r="A50" s="183" t="s">
        <v>38</v>
      </c>
      <c r="B50" s="20" t="s">
        <v>79</v>
      </c>
      <c r="C50" s="20" t="s">
        <v>79</v>
      </c>
      <c r="D50" s="32" t="s">
        <v>36</v>
      </c>
      <c r="E50" s="185" t="s">
        <v>39</v>
      </c>
      <c r="F50" s="185" t="s">
        <v>13</v>
      </c>
      <c r="G50" s="22"/>
      <c r="H50" s="26"/>
      <c r="I50" s="43">
        <v>152.02000000000001</v>
      </c>
      <c r="J50" s="26">
        <v>1564</v>
      </c>
      <c r="K50" s="22"/>
      <c r="L50" s="23"/>
      <c r="M50" s="24"/>
      <c r="N50" s="23"/>
      <c r="O50" s="44">
        <v>22.85</v>
      </c>
      <c r="P50" s="23">
        <v>235</v>
      </c>
      <c r="Q50" s="24"/>
      <c r="R50" s="23"/>
      <c r="S50" s="24"/>
      <c r="T50" s="24"/>
      <c r="U50" s="24">
        <v>60.93</v>
      </c>
      <c r="V50" s="34"/>
      <c r="W50" s="38">
        <v>46268</v>
      </c>
      <c r="Y50" s="89">
        <f t="shared" si="3"/>
        <v>0</v>
      </c>
      <c r="Z50" s="150">
        <f t="shared" si="0"/>
        <v>1799</v>
      </c>
      <c r="AA50" s="42">
        <f t="shared" si="1"/>
        <v>0</v>
      </c>
      <c r="AB50" s="19" t="s">
        <v>21</v>
      </c>
      <c r="AD50" s="135"/>
      <c r="AE50" s="32"/>
      <c r="AF50" s="135"/>
      <c r="AG50" s="166"/>
      <c r="AI50" s="32"/>
      <c r="AJ50" s="32"/>
      <c r="AK50" s="135"/>
      <c r="AL50" s="32"/>
    </row>
    <row r="51" spans="1:38" s="14" customFormat="1" ht="15.75" customHeight="1" thickBot="1">
      <c r="A51" s="184"/>
      <c r="B51" s="27" t="s">
        <v>79</v>
      </c>
      <c r="C51" s="27" t="s">
        <v>79</v>
      </c>
      <c r="D51" s="33" t="s">
        <v>36</v>
      </c>
      <c r="E51" s="186"/>
      <c r="F51" s="186"/>
      <c r="G51" s="71"/>
      <c r="H51" s="35"/>
      <c r="I51" s="45">
        <v>388.08</v>
      </c>
      <c r="J51" s="35">
        <v>3723</v>
      </c>
      <c r="K51" s="29"/>
      <c r="L51" s="30"/>
      <c r="M51" s="31"/>
      <c r="N51" s="30"/>
      <c r="O51" s="46">
        <v>55.53</v>
      </c>
      <c r="P51" s="30">
        <v>533</v>
      </c>
      <c r="Q51" s="31"/>
      <c r="R51" s="30"/>
      <c r="S51" s="31"/>
      <c r="T51" s="31"/>
      <c r="U51" s="31">
        <v>148.09</v>
      </c>
      <c r="V51" s="36"/>
      <c r="W51" s="47">
        <v>46268</v>
      </c>
      <c r="Y51" s="151">
        <f t="shared" si="3"/>
        <v>0</v>
      </c>
      <c r="Z51" s="152">
        <f t="shared" si="0"/>
        <v>4256</v>
      </c>
      <c r="AA51" s="155">
        <f t="shared" si="1"/>
        <v>0</v>
      </c>
      <c r="AB51" s="156" t="s">
        <v>21</v>
      </c>
      <c r="AD51" s="137"/>
      <c r="AE51" s="65"/>
      <c r="AF51" s="137"/>
      <c r="AG51" s="168"/>
      <c r="AI51" s="65"/>
      <c r="AJ51" s="65"/>
      <c r="AK51" s="137"/>
      <c r="AL51" s="65"/>
    </row>
    <row r="52" spans="1:38" s="14" customFormat="1">
      <c r="A52" s="112" t="s">
        <v>41</v>
      </c>
      <c r="B52" s="112" t="s">
        <v>79</v>
      </c>
      <c r="C52" s="112" t="s">
        <v>79</v>
      </c>
      <c r="D52" s="113" t="s">
        <v>36</v>
      </c>
      <c r="E52" s="113" t="s">
        <v>49</v>
      </c>
      <c r="F52" s="113" t="s">
        <v>13</v>
      </c>
      <c r="G52" s="114"/>
      <c r="H52" s="115"/>
      <c r="I52" s="116">
        <v>8.8699999999999992</v>
      </c>
      <c r="J52" s="115">
        <v>108</v>
      </c>
      <c r="K52" s="114"/>
      <c r="L52" s="117"/>
      <c r="M52" s="118"/>
      <c r="N52" s="117"/>
      <c r="O52" s="119">
        <v>3.01</v>
      </c>
      <c r="P52" s="117">
        <v>37</v>
      </c>
      <c r="Q52" s="118"/>
      <c r="R52" s="117"/>
      <c r="S52" s="118"/>
      <c r="T52" s="118"/>
      <c r="U52" s="118">
        <v>8.01</v>
      </c>
      <c r="V52" s="120"/>
      <c r="W52" s="38">
        <v>46268</v>
      </c>
      <c r="Y52" s="89">
        <f t="shared" si="3"/>
        <v>0</v>
      </c>
      <c r="Z52" s="150">
        <f t="shared" si="0"/>
        <v>145</v>
      </c>
      <c r="AA52" s="42">
        <f t="shared" si="1"/>
        <v>0</v>
      </c>
      <c r="AB52" s="19" t="s">
        <v>21</v>
      </c>
      <c r="AD52" s="139"/>
      <c r="AE52" s="113"/>
      <c r="AF52" s="139"/>
      <c r="AG52" s="170"/>
      <c r="AI52" s="113"/>
      <c r="AJ52" s="113"/>
      <c r="AK52" s="139"/>
      <c r="AL52" s="113"/>
    </row>
    <row r="53" spans="1:38" s="14" customFormat="1">
      <c r="A53" s="4" t="s">
        <v>46</v>
      </c>
      <c r="B53" s="4" t="s">
        <v>79</v>
      </c>
      <c r="C53" s="4" t="s">
        <v>79</v>
      </c>
      <c r="D53" s="3" t="s">
        <v>36</v>
      </c>
      <c r="E53" s="121" t="s">
        <v>47</v>
      </c>
      <c r="F53" s="3" t="s">
        <v>48</v>
      </c>
      <c r="G53" s="122"/>
      <c r="H53" s="123"/>
      <c r="I53" s="124">
        <v>169.35</v>
      </c>
      <c r="J53" s="123">
        <v>901</v>
      </c>
      <c r="K53" s="122"/>
      <c r="L53" s="125"/>
      <c r="M53" s="126"/>
      <c r="N53" s="125"/>
      <c r="O53" s="127">
        <v>22.54</v>
      </c>
      <c r="P53" s="125">
        <v>120</v>
      </c>
      <c r="Q53" s="126"/>
      <c r="R53" s="125"/>
      <c r="S53" s="126">
        <v>36.06</v>
      </c>
      <c r="T53" s="126"/>
      <c r="U53" s="126">
        <v>60.11</v>
      </c>
      <c r="V53" s="125"/>
      <c r="W53" s="38">
        <v>46268</v>
      </c>
      <c r="Y53" s="37">
        <f t="shared" si="3"/>
        <v>0</v>
      </c>
      <c r="Z53" s="51">
        <f t="shared" si="0"/>
        <v>1021</v>
      </c>
      <c r="AA53" s="42">
        <f t="shared" si="1"/>
        <v>0</v>
      </c>
      <c r="AB53" s="19" t="s">
        <v>21</v>
      </c>
      <c r="AD53" s="140"/>
      <c r="AE53" s="3"/>
      <c r="AF53" s="140"/>
      <c r="AG53" s="171"/>
      <c r="AI53" s="3"/>
      <c r="AJ53" s="3"/>
      <c r="AK53" s="140"/>
      <c r="AL53" s="3"/>
    </row>
    <row r="54" spans="1:38" s="14" customFormat="1">
      <c r="A54" s="4" t="s">
        <v>50</v>
      </c>
      <c r="B54" s="4" t="s">
        <v>79</v>
      </c>
      <c r="C54" s="4" t="s">
        <v>79</v>
      </c>
      <c r="D54" s="3" t="s">
        <v>36</v>
      </c>
      <c r="E54" s="3" t="s">
        <v>51</v>
      </c>
      <c r="F54" s="3" t="s">
        <v>42</v>
      </c>
      <c r="G54" s="122"/>
      <c r="H54" s="123"/>
      <c r="I54" s="124">
        <v>70.94</v>
      </c>
      <c r="J54" s="123">
        <v>362</v>
      </c>
      <c r="K54" s="122"/>
      <c r="L54" s="125"/>
      <c r="M54" s="126"/>
      <c r="N54" s="125"/>
      <c r="O54" s="127">
        <v>11.19</v>
      </c>
      <c r="P54" s="125">
        <v>57</v>
      </c>
      <c r="Q54" s="126"/>
      <c r="R54" s="125"/>
      <c r="S54" s="126">
        <v>11.93</v>
      </c>
      <c r="T54" s="126"/>
      <c r="U54" s="126">
        <v>29.83</v>
      </c>
      <c r="V54" s="125"/>
      <c r="W54" s="38">
        <v>46268</v>
      </c>
      <c r="Y54" s="37">
        <f t="shared" si="3"/>
        <v>0</v>
      </c>
      <c r="Z54" s="51">
        <f t="shared" si="0"/>
        <v>419</v>
      </c>
      <c r="AA54" s="42">
        <f t="shared" si="1"/>
        <v>0</v>
      </c>
      <c r="AB54" s="19" t="s">
        <v>21</v>
      </c>
      <c r="AD54" s="140"/>
      <c r="AE54" s="3"/>
      <c r="AF54" s="140"/>
      <c r="AG54" s="171"/>
      <c r="AI54" s="3"/>
      <c r="AJ54" s="3"/>
      <c r="AK54" s="140"/>
      <c r="AL54" s="3"/>
    </row>
    <row r="55" spans="1:38" s="14" customFormat="1">
      <c r="A55" s="4" t="s">
        <v>52</v>
      </c>
      <c r="B55" s="4" t="s">
        <v>79</v>
      </c>
      <c r="C55" s="4" t="s">
        <v>79</v>
      </c>
      <c r="D55" s="3" t="s">
        <v>36</v>
      </c>
      <c r="E55" s="121" t="s">
        <v>53</v>
      </c>
      <c r="F55" s="3" t="s">
        <v>44</v>
      </c>
      <c r="G55" s="122"/>
      <c r="H55" s="123"/>
      <c r="I55" s="124">
        <v>64.91</v>
      </c>
      <c r="J55" s="123">
        <v>331</v>
      </c>
      <c r="K55" s="122"/>
      <c r="L55" s="125"/>
      <c r="M55" s="126"/>
      <c r="N55" s="125"/>
      <c r="O55" s="127">
        <v>10.49</v>
      </c>
      <c r="P55" s="125">
        <v>53</v>
      </c>
      <c r="Q55" s="126"/>
      <c r="R55" s="125"/>
      <c r="S55" s="126">
        <v>11.19</v>
      </c>
      <c r="T55" s="126"/>
      <c r="U55" s="126">
        <v>27.97</v>
      </c>
      <c r="V55" s="125"/>
      <c r="W55" s="38">
        <v>46268</v>
      </c>
      <c r="Y55" s="37">
        <f t="shared" si="3"/>
        <v>0</v>
      </c>
      <c r="Z55" s="51">
        <f t="shared" si="0"/>
        <v>384</v>
      </c>
      <c r="AA55" s="42">
        <f t="shared" si="1"/>
        <v>0</v>
      </c>
      <c r="AB55" s="19" t="s">
        <v>21</v>
      </c>
      <c r="AD55" s="140"/>
      <c r="AE55" s="3"/>
      <c r="AF55" s="140"/>
      <c r="AG55" s="171"/>
      <c r="AI55" s="3"/>
      <c r="AJ55" s="3"/>
      <c r="AK55" s="140"/>
      <c r="AL55" s="3"/>
    </row>
    <row r="56" spans="1:38" s="14" customFormat="1">
      <c r="A56" s="4" t="s">
        <v>54</v>
      </c>
      <c r="B56" s="4" t="s">
        <v>79</v>
      </c>
      <c r="C56" s="4" t="s">
        <v>79</v>
      </c>
      <c r="D56" s="3" t="s">
        <v>36</v>
      </c>
      <c r="E56" s="3" t="s">
        <v>55</v>
      </c>
      <c r="F56" s="3" t="s">
        <v>42</v>
      </c>
      <c r="G56" s="122"/>
      <c r="H56" s="123"/>
      <c r="I56" s="124">
        <v>59.9</v>
      </c>
      <c r="J56" s="123">
        <v>425</v>
      </c>
      <c r="K56" s="122"/>
      <c r="L56" s="125"/>
      <c r="M56" s="126"/>
      <c r="N56" s="125"/>
      <c r="O56" s="127">
        <v>9.91</v>
      </c>
      <c r="P56" s="125">
        <v>70</v>
      </c>
      <c r="Q56" s="126"/>
      <c r="R56" s="125"/>
      <c r="S56" s="126">
        <v>15.86</v>
      </c>
      <c r="T56" s="126"/>
      <c r="U56" s="126">
        <v>26.43</v>
      </c>
      <c r="V56" s="125"/>
      <c r="W56" s="38">
        <v>46268</v>
      </c>
      <c r="Y56" s="37">
        <f t="shared" si="3"/>
        <v>0</v>
      </c>
      <c r="Z56" s="51">
        <f t="shared" si="0"/>
        <v>495</v>
      </c>
      <c r="AA56" s="42">
        <f t="shared" si="1"/>
        <v>0</v>
      </c>
      <c r="AB56" s="19" t="s">
        <v>21</v>
      </c>
      <c r="AD56" s="140"/>
      <c r="AE56" s="3"/>
      <c r="AF56" s="140"/>
      <c r="AG56" s="171"/>
      <c r="AI56" s="3"/>
      <c r="AJ56" s="3"/>
      <c r="AK56" s="140"/>
      <c r="AL56" s="3"/>
    </row>
    <row r="57" spans="1:38" s="14" customFormat="1">
      <c r="A57" s="4" t="s">
        <v>58</v>
      </c>
      <c r="B57" s="4" t="s">
        <v>79</v>
      </c>
      <c r="C57" s="4" t="s">
        <v>79</v>
      </c>
      <c r="D57" s="3" t="s">
        <v>36</v>
      </c>
      <c r="E57" s="3" t="s">
        <v>59</v>
      </c>
      <c r="F57" s="3" t="s">
        <v>24</v>
      </c>
      <c r="G57" s="122"/>
      <c r="H57" s="123"/>
      <c r="I57" s="124">
        <v>293.13</v>
      </c>
      <c r="J57" s="123">
        <v>3104</v>
      </c>
      <c r="K57" s="122"/>
      <c r="L57" s="125"/>
      <c r="M57" s="126"/>
      <c r="N57" s="125"/>
      <c r="O57" s="127">
        <v>42.39</v>
      </c>
      <c r="P57" s="125">
        <v>449</v>
      </c>
      <c r="Q57" s="126"/>
      <c r="R57" s="125"/>
      <c r="S57" s="126"/>
      <c r="T57" s="126"/>
      <c r="U57" s="126">
        <v>113.03</v>
      </c>
      <c r="V57" s="125"/>
      <c r="W57" s="38">
        <v>46268</v>
      </c>
      <c r="Y57" s="37">
        <f t="shared" si="3"/>
        <v>0</v>
      </c>
      <c r="Z57" s="51">
        <f t="shared" si="0"/>
        <v>3553</v>
      </c>
      <c r="AA57" s="42">
        <f t="shared" si="1"/>
        <v>0</v>
      </c>
      <c r="AB57" s="19" t="s">
        <v>21</v>
      </c>
      <c r="AC57" s="14" t="s">
        <v>57</v>
      </c>
      <c r="AD57" s="140"/>
      <c r="AE57" s="3"/>
      <c r="AF57" s="140"/>
      <c r="AG57" s="171"/>
      <c r="AI57" s="3"/>
      <c r="AJ57" s="3"/>
      <c r="AK57" s="140"/>
      <c r="AL57" s="3"/>
    </row>
    <row r="58" spans="1:38" s="14" customFormat="1">
      <c r="A58" s="4" t="s">
        <v>60</v>
      </c>
      <c r="B58" s="4" t="s">
        <v>79</v>
      </c>
      <c r="C58" s="4" t="s">
        <v>79</v>
      </c>
      <c r="D58" s="3" t="s">
        <v>36</v>
      </c>
      <c r="E58" s="3" t="s">
        <v>61</v>
      </c>
      <c r="F58" s="3" t="s">
        <v>62</v>
      </c>
      <c r="G58" s="122"/>
      <c r="H58" s="123"/>
      <c r="I58" s="124">
        <v>7.07</v>
      </c>
      <c r="J58" s="123">
        <v>103</v>
      </c>
      <c r="K58" s="122"/>
      <c r="L58" s="125"/>
      <c r="M58" s="126"/>
      <c r="N58" s="125"/>
      <c r="O58" s="127">
        <v>0.69</v>
      </c>
      <c r="P58" s="125">
        <v>10</v>
      </c>
      <c r="Q58" s="126"/>
      <c r="R58" s="125"/>
      <c r="S58" s="126"/>
      <c r="T58" s="126"/>
      <c r="U58" s="126">
        <v>1.84</v>
      </c>
      <c r="V58" s="125"/>
      <c r="W58" s="38">
        <v>46268</v>
      </c>
      <c r="Y58" s="37">
        <f t="shared" si="3"/>
        <v>0</v>
      </c>
      <c r="Z58" s="51">
        <f t="shared" si="0"/>
        <v>113</v>
      </c>
      <c r="AA58" s="42">
        <f t="shared" si="1"/>
        <v>0</v>
      </c>
      <c r="AB58" s="19" t="s">
        <v>21</v>
      </c>
      <c r="AD58" s="140"/>
      <c r="AE58" s="3"/>
      <c r="AF58" s="140"/>
      <c r="AG58" s="171"/>
      <c r="AI58" s="3"/>
      <c r="AJ58" s="3"/>
      <c r="AK58" s="140"/>
      <c r="AL58" s="3"/>
    </row>
    <row r="59" spans="1:38" s="14" customFormat="1">
      <c r="A59" s="4" t="s">
        <v>63</v>
      </c>
      <c r="B59" s="4" t="s">
        <v>79</v>
      </c>
      <c r="C59" s="4" t="s">
        <v>79</v>
      </c>
      <c r="D59" s="3" t="s">
        <v>36</v>
      </c>
      <c r="E59" s="3" t="s">
        <v>64</v>
      </c>
      <c r="F59" s="3" t="s">
        <v>24</v>
      </c>
      <c r="G59" s="122"/>
      <c r="H59" s="123"/>
      <c r="I59" s="124">
        <v>200.16</v>
      </c>
      <c r="J59" s="123">
        <v>2961</v>
      </c>
      <c r="K59" s="122"/>
      <c r="L59" s="125"/>
      <c r="M59" s="126"/>
      <c r="N59" s="125"/>
      <c r="O59" s="127">
        <v>27.43</v>
      </c>
      <c r="P59" s="125">
        <v>406</v>
      </c>
      <c r="Q59" s="126"/>
      <c r="R59" s="125"/>
      <c r="S59" s="126"/>
      <c r="T59" s="126"/>
      <c r="U59" s="126">
        <v>73.14</v>
      </c>
      <c r="V59" s="125"/>
      <c r="W59" s="38">
        <v>46268</v>
      </c>
      <c r="Y59" s="37">
        <f t="shared" si="3"/>
        <v>0</v>
      </c>
      <c r="Z59" s="51">
        <f t="shared" si="0"/>
        <v>3367</v>
      </c>
      <c r="AA59" s="42">
        <f t="shared" si="1"/>
        <v>0</v>
      </c>
      <c r="AB59" s="19" t="s">
        <v>21</v>
      </c>
      <c r="AD59" s="140"/>
      <c r="AE59" s="3"/>
      <c r="AF59" s="140"/>
      <c r="AG59" s="171"/>
      <c r="AI59" s="3"/>
      <c r="AJ59" s="3"/>
      <c r="AK59" s="140"/>
      <c r="AL59" s="3"/>
    </row>
    <row r="60" spans="1:38" s="14" customFormat="1">
      <c r="A60" s="4" t="s">
        <v>65</v>
      </c>
      <c r="B60" s="4" t="s">
        <v>79</v>
      </c>
      <c r="C60" s="4" t="s">
        <v>79</v>
      </c>
      <c r="D60" s="3" t="s">
        <v>36</v>
      </c>
      <c r="E60" s="3" t="s">
        <v>66</v>
      </c>
      <c r="F60" s="3" t="s">
        <v>13</v>
      </c>
      <c r="G60" s="122"/>
      <c r="H60" s="123"/>
      <c r="I60" s="124">
        <v>6.83</v>
      </c>
      <c r="J60" s="123">
        <v>104</v>
      </c>
      <c r="K60" s="122"/>
      <c r="L60" s="125"/>
      <c r="M60" s="126"/>
      <c r="N60" s="125"/>
      <c r="O60" s="127">
        <v>2.2400000000000002</v>
      </c>
      <c r="P60" s="125">
        <v>34</v>
      </c>
      <c r="Q60" s="126"/>
      <c r="R60" s="125"/>
      <c r="S60" s="126"/>
      <c r="T60" s="126"/>
      <c r="U60" s="126">
        <v>5.98</v>
      </c>
      <c r="V60" s="125"/>
      <c r="W60" s="38">
        <v>46268</v>
      </c>
      <c r="Y60" s="37">
        <f t="shared" si="3"/>
        <v>0</v>
      </c>
      <c r="Z60" s="51">
        <f t="shared" si="0"/>
        <v>138</v>
      </c>
      <c r="AA60" s="42">
        <f t="shared" si="1"/>
        <v>0</v>
      </c>
      <c r="AB60" s="19" t="s">
        <v>21</v>
      </c>
      <c r="AD60" s="140"/>
      <c r="AE60" s="3"/>
      <c r="AF60" s="140"/>
      <c r="AG60" s="171"/>
      <c r="AI60" s="3"/>
      <c r="AJ60" s="3"/>
      <c r="AK60" s="140"/>
      <c r="AL60" s="3"/>
    </row>
    <row r="61" spans="1:38" s="14" customFormat="1">
      <c r="A61" s="4" t="s">
        <v>67</v>
      </c>
      <c r="B61" s="4" t="s">
        <v>79</v>
      </c>
      <c r="C61" s="4" t="s">
        <v>79</v>
      </c>
      <c r="D61" s="3" t="s">
        <v>36</v>
      </c>
      <c r="E61" s="3" t="s">
        <v>68</v>
      </c>
      <c r="F61" s="3" t="s">
        <v>62</v>
      </c>
      <c r="G61" s="122"/>
      <c r="H61" s="123"/>
      <c r="I61" s="124">
        <v>347.67</v>
      </c>
      <c r="J61" s="123">
        <v>6025</v>
      </c>
      <c r="K61" s="122"/>
      <c r="L61" s="125"/>
      <c r="M61" s="126"/>
      <c r="N61" s="125"/>
      <c r="O61" s="127">
        <v>49.43</v>
      </c>
      <c r="P61" s="125">
        <v>857</v>
      </c>
      <c r="Q61" s="126"/>
      <c r="R61" s="125"/>
      <c r="S61" s="126"/>
      <c r="T61" s="126"/>
      <c r="U61" s="126">
        <v>131.82</v>
      </c>
      <c r="V61" s="125"/>
      <c r="W61" s="38">
        <v>46268</v>
      </c>
      <c r="Y61" s="37">
        <f t="shared" si="3"/>
        <v>0</v>
      </c>
      <c r="Z61" s="51">
        <f t="shared" si="0"/>
        <v>6882</v>
      </c>
      <c r="AA61" s="42">
        <f t="shared" si="1"/>
        <v>0</v>
      </c>
      <c r="AB61" s="19" t="s">
        <v>21</v>
      </c>
      <c r="AD61" s="140"/>
      <c r="AE61" s="3"/>
      <c r="AF61" s="140"/>
      <c r="AG61" s="171"/>
      <c r="AI61" s="3"/>
      <c r="AJ61" s="3"/>
      <c r="AK61" s="140"/>
      <c r="AL61" s="3"/>
    </row>
    <row r="62" spans="1:38" s="14" customFormat="1">
      <c r="A62" s="4" t="s">
        <v>69</v>
      </c>
      <c r="B62" s="4" t="s">
        <v>79</v>
      </c>
      <c r="C62" s="4" t="s">
        <v>79</v>
      </c>
      <c r="D62" s="3" t="s">
        <v>36</v>
      </c>
      <c r="E62" s="3" t="s">
        <v>70</v>
      </c>
      <c r="F62" s="3" t="s">
        <v>62</v>
      </c>
      <c r="G62" s="122"/>
      <c r="H62" s="123"/>
      <c r="I62" s="124">
        <v>185.24</v>
      </c>
      <c r="J62" s="123">
        <v>3240</v>
      </c>
      <c r="K62" s="122"/>
      <c r="L62" s="125"/>
      <c r="M62" s="126"/>
      <c r="N62" s="125"/>
      <c r="O62" s="127">
        <v>26.94</v>
      </c>
      <c r="P62" s="125">
        <v>471</v>
      </c>
      <c r="Q62" s="126"/>
      <c r="R62" s="125"/>
      <c r="S62" s="126"/>
      <c r="T62" s="126"/>
      <c r="U62" s="126">
        <v>71.849999999999994</v>
      </c>
      <c r="V62" s="125"/>
      <c r="W62" s="38">
        <v>46268</v>
      </c>
      <c r="Y62" s="37">
        <f t="shared" si="3"/>
        <v>0</v>
      </c>
      <c r="Z62" s="51">
        <f t="shared" si="0"/>
        <v>3711</v>
      </c>
      <c r="AA62" s="42">
        <f t="shared" si="1"/>
        <v>0</v>
      </c>
      <c r="AB62" s="19" t="s">
        <v>21</v>
      </c>
      <c r="AD62" s="140"/>
      <c r="AE62" s="3"/>
      <c r="AF62" s="140"/>
      <c r="AG62" s="171"/>
      <c r="AI62" s="3"/>
      <c r="AJ62" s="3"/>
      <c r="AK62" s="140"/>
      <c r="AL62" s="3"/>
    </row>
    <row r="63" spans="1:38" s="14" customFormat="1">
      <c r="A63" s="4" t="s">
        <v>71</v>
      </c>
      <c r="B63" s="4" t="s">
        <v>79</v>
      </c>
      <c r="C63" s="4" t="s">
        <v>79</v>
      </c>
      <c r="D63" s="3" t="s">
        <v>36</v>
      </c>
      <c r="E63" s="3" t="s">
        <v>72</v>
      </c>
      <c r="F63" s="3" t="s">
        <v>62</v>
      </c>
      <c r="G63" s="122"/>
      <c r="H63" s="123"/>
      <c r="I63" s="124">
        <v>18.190000000000001</v>
      </c>
      <c r="J63" s="123">
        <v>321</v>
      </c>
      <c r="K63" s="122"/>
      <c r="L63" s="125"/>
      <c r="M63" s="126"/>
      <c r="N63" s="125"/>
      <c r="O63" s="127">
        <v>25.43</v>
      </c>
      <c r="P63" s="125">
        <v>449</v>
      </c>
      <c r="Q63" s="126"/>
      <c r="R63" s="125"/>
      <c r="S63" s="126"/>
      <c r="T63" s="126"/>
      <c r="U63" s="126">
        <v>10.17</v>
      </c>
      <c r="V63" s="125"/>
      <c r="W63" s="38">
        <v>46268</v>
      </c>
      <c r="Y63" s="37">
        <f t="shared" si="3"/>
        <v>0</v>
      </c>
      <c r="Z63" s="51">
        <f t="shared" si="0"/>
        <v>770</v>
      </c>
      <c r="AA63" s="42">
        <f t="shared" si="1"/>
        <v>0</v>
      </c>
      <c r="AB63" s="19" t="s">
        <v>21</v>
      </c>
      <c r="AD63" s="140"/>
      <c r="AE63" s="3"/>
      <c r="AF63" s="140"/>
      <c r="AG63" s="171"/>
      <c r="AI63" s="3"/>
      <c r="AJ63" s="3"/>
      <c r="AK63" s="140"/>
      <c r="AL63" s="3"/>
    </row>
    <row r="64" spans="1:38" s="14" customFormat="1">
      <c r="A64" s="4" t="s">
        <v>73</v>
      </c>
      <c r="B64" s="4" t="s">
        <v>79</v>
      </c>
      <c r="C64" s="4" t="s">
        <v>79</v>
      </c>
      <c r="D64" s="3" t="s">
        <v>36</v>
      </c>
      <c r="E64" s="3" t="s">
        <v>74</v>
      </c>
      <c r="F64" s="3" t="s">
        <v>24</v>
      </c>
      <c r="G64" s="122"/>
      <c r="H64" s="123"/>
      <c r="I64" s="124">
        <v>148.72</v>
      </c>
      <c r="J64" s="123">
        <v>3058</v>
      </c>
      <c r="K64" s="122"/>
      <c r="L64" s="125"/>
      <c r="M64" s="126"/>
      <c r="N64" s="125"/>
      <c r="O64" s="127">
        <v>19.96</v>
      </c>
      <c r="P64" s="125">
        <v>410</v>
      </c>
      <c r="Q64" s="126"/>
      <c r="R64" s="125"/>
      <c r="S64" s="126"/>
      <c r="T64" s="126"/>
      <c r="U64" s="126">
        <v>53.22</v>
      </c>
      <c r="V64" s="125"/>
      <c r="W64" s="38">
        <v>46268</v>
      </c>
      <c r="Y64" s="37">
        <f t="shared" si="3"/>
        <v>0</v>
      </c>
      <c r="Z64" s="51">
        <f t="shared" si="0"/>
        <v>3468</v>
      </c>
      <c r="AA64" s="42">
        <f t="shared" si="1"/>
        <v>0</v>
      </c>
      <c r="AB64" s="19" t="s">
        <v>21</v>
      </c>
      <c r="AD64" s="140"/>
      <c r="AE64" s="3"/>
      <c r="AF64" s="140"/>
      <c r="AG64" s="171"/>
      <c r="AI64" s="3"/>
      <c r="AJ64" s="3"/>
      <c r="AK64" s="140"/>
      <c r="AL64" s="3"/>
    </row>
    <row r="65" spans="1:38" s="14" customFormat="1">
      <c r="A65" s="4" t="s">
        <v>75</v>
      </c>
      <c r="B65" s="4" t="s">
        <v>79</v>
      </c>
      <c r="C65" s="4" t="s">
        <v>79</v>
      </c>
      <c r="D65" s="3" t="s">
        <v>76</v>
      </c>
      <c r="E65" s="3" t="s">
        <v>77</v>
      </c>
      <c r="F65" s="3" t="s">
        <v>78</v>
      </c>
      <c r="G65" s="122"/>
      <c r="H65" s="123"/>
      <c r="I65" s="124">
        <v>49.77</v>
      </c>
      <c r="J65" s="123">
        <v>1548</v>
      </c>
      <c r="K65" s="122"/>
      <c r="L65" s="125"/>
      <c r="M65" s="126"/>
      <c r="N65" s="125"/>
      <c r="O65" s="127">
        <v>8.18</v>
      </c>
      <c r="P65" s="125">
        <v>254</v>
      </c>
      <c r="Q65" s="126"/>
      <c r="R65" s="125"/>
      <c r="S65" s="126"/>
      <c r="T65" s="126"/>
      <c r="U65" s="126">
        <v>21.82</v>
      </c>
      <c r="V65" s="125"/>
      <c r="W65" s="38">
        <v>46268</v>
      </c>
      <c r="Y65" s="37">
        <f t="shared" si="3"/>
        <v>0</v>
      </c>
      <c r="Z65" s="51">
        <f t="shared" si="0"/>
        <v>1802</v>
      </c>
      <c r="AA65" s="42">
        <f t="shared" si="1"/>
        <v>0</v>
      </c>
      <c r="AB65" s="19" t="s">
        <v>21</v>
      </c>
      <c r="AD65" s="140"/>
      <c r="AE65" s="3"/>
      <c r="AF65" s="140"/>
      <c r="AG65" s="171"/>
      <c r="AI65" s="3"/>
      <c r="AJ65" s="3"/>
      <c r="AK65" s="140"/>
      <c r="AL65" s="3"/>
    </row>
    <row r="66" spans="1:38" s="14" customFormat="1">
      <c r="A66" s="9"/>
      <c r="B66" s="9"/>
      <c r="C66" s="10"/>
      <c r="D66" s="48"/>
      <c r="E66" s="11"/>
      <c r="F66" s="11"/>
      <c r="G66" s="12"/>
      <c r="H66" s="12"/>
      <c r="I66" s="12"/>
      <c r="J66" s="12"/>
      <c r="K66" s="12"/>
      <c r="L66" s="15"/>
      <c r="M66" s="13"/>
      <c r="N66" s="15"/>
      <c r="O66" s="13"/>
      <c r="P66" s="15"/>
      <c r="Q66" s="13"/>
      <c r="R66" s="15"/>
      <c r="S66" s="15"/>
      <c r="T66" s="15"/>
      <c r="U66" s="13"/>
      <c r="V66" s="13"/>
      <c r="W66" s="13"/>
      <c r="AD66" s="141"/>
      <c r="AE66" s="11"/>
      <c r="AF66" s="141"/>
      <c r="AG66" s="172"/>
      <c r="AI66" s="11"/>
      <c r="AJ66" s="11"/>
      <c r="AK66" s="141"/>
      <c r="AL66" s="11"/>
    </row>
    <row r="67" spans="1:38" s="14" customFormat="1">
      <c r="A67" s="9"/>
      <c r="B67" s="9"/>
      <c r="C67" s="10"/>
      <c r="D67" s="48"/>
      <c r="E67" s="11"/>
      <c r="F67" s="11"/>
      <c r="G67" s="12"/>
      <c r="H67" s="12"/>
      <c r="I67" s="12"/>
      <c r="J67" s="12"/>
      <c r="K67" s="12"/>
      <c r="L67" s="15"/>
      <c r="M67" s="13"/>
      <c r="N67" s="15"/>
      <c r="O67" s="13"/>
      <c r="P67" s="15"/>
      <c r="Q67" s="13"/>
      <c r="R67" s="15"/>
      <c r="S67" s="15"/>
      <c r="T67" s="15"/>
      <c r="U67" s="13"/>
      <c r="V67" s="13"/>
      <c r="W67" s="13"/>
      <c r="AD67" s="141"/>
      <c r="AE67" s="11"/>
      <c r="AF67" s="141"/>
      <c r="AG67" s="172"/>
      <c r="AI67" s="11"/>
      <c r="AJ67" s="11"/>
      <c r="AK67" s="141"/>
      <c r="AL67" s="11"/>
    </row>
    <row r="68" spans="1:38">
      <c r="A68" s="97" t="s">
        <v>6</v>
      </c>
      <c r="B68" s="98"/>
      <c r="C68" s="98"/>
      <c r="D68" s="98"/>
      <c r="E68" s="99"/>
      <c r="F68" s="99"/>
      <c r="G68" s="5">
        <f t="shared" ref="G68:V68" si="4">SUM(G3:G67)</f>
        <v>0</v>
      </c>
      <c r="H68" s="16">
        <f t="shared" si="4"/>
        <v>0</v>
      </c>
      <c r="I68" s="5">
        <f t="shared" si="4"/>
        <v>4476.92</v>
      </c>
      <c r="J68" s="16">
        <f t="shared" si="4"/>
        <v>50852</v>
      </c>
      <c r="K68" s="5">
        <f t="shared" si="4"/>
        <v>2656.3599999999992</v>
      </c>
      <c r="L68" s="16">
        <f t="shared" si="4"/>
        <v>1126878.94</v>
      </c>
      <c r="M68" s="5">
        <f t="shared" si="4"/>
        <v>0</v>
      </c>
      <c r="N68" s="16">
        <f t="shared" si="4"/>
        <v>0</v>
      </c>
      <c r="O68" s="5">
        <f t="shared" si="4"/>
        <v>782.0899999999998</v>
      </c>
      <c r="P68" s="16">
        <f t="shared" si="4"/>
        <v>9527</v>
      </c>
      <c r="Q68" s="5">
        <f t="shared" si="4"/>
        <v>2606.7799999999993</v>
      </c>
      <c r="R68" s="16">
        <f t="shared" si="4"/>
        <v>758657</v>
      </c>
      <c r="S68" s="5">
        <f t="shared" si="4"/>
        <v>573.76</v>
      </c>
      <c r="T68" s="16">
        <f t="shared" si="4"/>
        <v>2166</v>
      </c>
      <c r="U68" s="5">
        <f t="shared" si="4"/>
        <v>16584.229999999996</v>
      </c>
      <c r="V68" s="16">
        <f t="shared" si="4"/>
        <v>1787218</v>
      </c>
      <c r="W68" s="17"/>
      <c r="Y68" s="16">
        <f>SUM(Y3:Y67)</f>
        <v>0</v>
      </c>
      <c r="Z68" s="40">
        <f>SUM(Z3:Z67)</f>
        <v>60379</v>
      </c>
      <c r="AA68" s="41">
        <f>SUM(AA3:AA65)-AA70</f>
        <v>46519.939999999944</v>
      </c>
      <c r="AB68" s="25" t="s">
        <v>18</v>
      </c>
      <c r="AD68" s="5">
        <f t="shared" ref="AD68:AG68" si="5">SUM(AD3:AD67)</f>
        <v>962.37</v>
      </c>
      <c r="AE68" s="5"/>
      <c r="AF68" s="5">
        <f t="shared" si="5"/>
        <v>12924.380000000001</v>
      </c>
      <c r="AG68" s="16">
        <f t="shared" si="5"/>
        <v>49845</v>
      </c>
      <c r="AI68" s="5">
        <f t="shared" ref="AI68:AL68" si="6">SUM(AI3:AI67)</f>
        <v>0</v>
      </c>
      <c r="AJ68" s="5">
        <f t="shared" si="6"/>
        <v>0</v>
      </c>
      <c r="AK68" s="5">
        <f t="shared" si="6"/>
        <v>0</v>
      </c>
      <c r="AL68" s="5">
        <f t="shared" si="6"/>
        <v>0</v>
      </c>
    </row>
    <row r="69" spans="1:38">
      <c r="W69" s="13"/>
      <c r="Y69" s="50">
        <v>46295</v>
      </c>
      <c r="Z69" s="50">
        <v>46271</v>
      </c>
    </row>
    <row r="70" spans="1:38">
      <c r="F70" s="49"/>
      <c r="G70" s="49" t="s">
        <v>25</v>
      </c>
      <c r="H70" s="8"/>
      <c r="I70" s="90" t="s">
        <v>26</v>
      </c>
      <c r="J70" s="54"/>
      <c r="K70" s="2" t="s">
        <v>33</v>
      </c>
      <c r="M70" s="49" t="s">
        <v>25</v>
      </c>
      <c r="N70" s="8"/>
      <c r="O70" s="90" t="s">
        <v>26</v>
      </c>
      <c r="P70" s="54"/>
      <c r="Q70" s="2" t="s">
        <v>33</v>
      </c>
      <c r="W70" s="13"/>
      <c r="X70" s="49"/>
      <c r="Y70" s="8"/>
      <c r="Z70" s="8" t="s">
        <v>179</v>
      </c>
      <c r="AA70" s="149">
        <f>AA17+AA19+AA20+AA21+AA22+AA27+AA39+AA40</f>
        <v>1839016</v>
      </c>
      <c r="AI70" s="105"/>
      <c r="AJ70" s="105"/>
      <c r="AK70" s="142"/>
      <c r="AL70" s="105"/>
    </row>
    <row r="71" spans="1:38">
      <c r="F71" s="49"/>
      <c r="G71" s="8"/>
      <c r="H71" s="49"/>
      <c r="I71" s="54"/>
      <c r="J71" s="49"/>
      <c r="K71" s="8"/>
      <c r="N71" s="49"/>
      <c r="O71" s="54"/>
      <c r="P71" s="49"/>
      <c r="Q71" s="8"/>
      <c r="W71" s="13"/>
      <c r="Y71" s="53" t="s">
        <v>25</v>
      </c>
      <c r="Z71" s="52" t="s">
        <v>26</v>
      </c>
      <c r="AA71" s="2" t="s">
        <v>33</v>
      </c>
      <c r="AI71" s="105"/>
      <c r="AJ71" s="105"/>
      <c r="AK71" s="142"/>
      <c r="AL71" s="105"/>
    </row>
    <row r="72" spans="1:38">
      <c r="A72" s="96" t="s">
        <v>9</v>
      </c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13"/>
      <c r="AB72" s="2" t="s">
        <v>19</v>
      </c>
      <c r="AI72" s="96"/>
      <c r="AJ72" s="96"/>
      <c r="AK72" s="143"/>
      <c r="AL72" s="96"/>
    </row>
    <row r="73" spans="1:38">
      <c r="A73" s="95" t="s">
        <v>14</v>
      </c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W73" s="13"/>
      <c r="AI73" s="95"/>
      <c r="AJ73" s="95"/>
      <c r="AK73" s="144"/>
      <c r="AL73" s="95"/>
    </row>
    <row r="74" spans="1:38">
      <c r="W74" s="13"/>
    </row>
    <row r="75" spans="1:38">
      <c r="E75" s="8"/>
      <c r="F75" s="7"/>
      <c r="H75" s="7"/>
      <c r="J75" s="8"/>
      <c r="K75" s="8"/>
      <c r="AI75" s="106"/>
      <c r="AJ75" s="106"/>
      <c r="AL75" s="106"/>
    </row>
    <row r="76" spans="1:38">
      <c r="F76" s="8"/>
      <c r="J76" s="8"/>
      <c r="AI76" s="107"/>
      <c r="AJ76" s="107"/>
      <c r="AL76" s="107"/>
    </row>
    <row r="79" spans="1:38" ht="12.75" customHeight="1">
      <c r="D79" s="94" t="s">
        <v>7</v>
      </c>
      <c r="E79" s="94"/>
      <c r="F79" s="94"/>
      <c r="G79" s="94"/>
      <c r="H79" s="94"/>
      <c r="I79" s="94"/>
      <c r="J79" s="94"/>
      <c r="K79" s="94"/>
      <c r="L79" s="94"/>
      <c r="M79" s="94"/>
      <c r="N79" s="94"/>
      <c r="O79" s="94"/>
      <c r="P79" s="94"/>
      <c r="Q79" s="94"/>
      <c r="R79" s="94"/>
      <c r="S79" s="94"/>
      <c r="T79" s="94"/>
      <c r="U79" s="94"/>
      <c r="V79" s="94"/>
      <c r="AI79" s="210"/>
      <c r="AJ79" s="210"/>
      <c r="AK79" s="211"/>
      <c r="AL79" s="210"/>
    </row>
    <row r="80" spans="1:38" ht="12.75" customHeight="1">
      <c r="D80" s="94"/>
      <c r="E80" s="94"/>
      <c r="F80" s="94"/>
      <c r="G80" s="94"/>
      <c r="H80" s="94"/>
      <c r="I80" s="94"/>
      <c r="J80" s="94"/>
      <c r="K80" s="94"/>
      <c r="L80" s="94"/>
      <c r="M80" s="94"/>
      <c r="N80" s="94"/>
      <c r="O80" s="94"/>
      <c r="P80" s="94"/>
      <c r="Q80" s="94"/>
      <c r="R80" s="94"/>
      <c r="S80" s="94"/>
      <c r="T80" s="94"/>
      <c r="U80" s="94"/>
      <c r="V80" s="94"/>
      <c r="AI80" s="210"/>
      <c r="AJ80" s="210"/>
      <c r="AK80" s="211"/>
      <c r="AL80" s="210"/>
    </row>
    <row r="81" spans="4:38" ht="12.75" customHeight="1">
      <c r="D81" s="94"/>
      <c r="E81" s="94"/>
      <c r="F81" s="94"/>
      <c r="G81" s="94"/>
      <c r="H81" s="94"/>
      <c r="I81" s="94"/>
      <c r="J81" s="94"/>
      <c r="K81" s="94"/>
      <c r="L81" s="94"/>
      <c r="M81" s="94"/>
      <c r="N81" s="94"/>
      <c r="O81" s="94"/>
      <c r="P81" s="94"/>
      <c r="Q81" s="94"/>
      <c r="R81" s="94"/>
      <c r="S81" s="94"/>
      <c r="T81" s="94"/>
      <c r="U81" s="94"/>
      <c r="V81" s="94"/>
      <c r="AI81" s="210"/>
      <c r="AJ81" s="210"/>
      <c r="AK81" s="211"/>
      <c r="AL81" s="210"/>
    </row>
    <row r="82" spans="4:38" ht="12.75" customHeight="1"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  <c r="V82" s="94"/>
      <c r="AI82" s="210"/>
      <c r="AJ82" s="210"/>
      <c r="AK82" s="211"/>
      <c r="AL82" s="210"/>
    </row>
    <row r="83" spans="4:38" ht="12.75" customHeight="1">
      <c r="D83" s="94"/>
      <c r="E83" s="94"/>
      <c r="F83" s="94"/>
      <c r="G83" s="94"/>
      <c r="H83" s="94"/>
      <c r="I83" s="94"/>
      <c r="J83" s="94"/>
      <c r="K83" s="94"/>
      <c r="L83" s="94"/>
      <c r="M83" s="94"/>
      <c r="N83" s="94"/>
      <c r="O83" s="94"/>
      <c r="P83" s="94"/>
      <c r="Q83" s="94"/>
      <c r="R83" s="94"/>
      <c r="S83" s="94"/>
      <c r="T83" s="94"/>
      <c r="U83" s="94"/>
      <c r="V83" s="94"/>
      <c r="AI83" s="210"/>
      <c r="AJ83" s="210"/>
      <c r="AK83" s="211"/>
      <c r="AL83" s="210"/>
    </row>
    <row r="86" spans="4:38" ht="12.75" customHeight="1">
      <c r="D86" s="94" t="s">
        <v>8</v>
      </c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  <c r="V86" s="94"/>
      <c r="AI86" s="210"/>
      <c r="AJ86" s="210"/>
      <c r="AK86" s="211"/>
      <c r="AL86" s="210"/>
    </row>
    <row r="87" spans="4:38" ht="12.75" customHeight="1"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  <c r="V87" s="94"/>
      <c r="AI87" s="210"/>
      <c r="AJ87" s="210"/>
      <c r="AK87" s="211"/>
      <c r="AL87" s="210"/>
    </row>
    <row r="88" spans="4:38" ht="12.75" customHeight="1">
      <c r="D88" s="94"/>
      <c r="E88" s="94"/>
      <c r="F88" s="94"/>
      <c r="G88" s="94"/>
      <c r="H88" s="94"/>
      <c r="I88" s="94"/>
      <c r="J88" s="94"/>
      <c r="K88" s="94"/>
      <c r="L88" s="94"/>
      <c r="M88" s="94"/>
      <c r="N88" s="94"/>
      <c r="O88" s="94"/>
      <c r="P88" s="94"/>
      <c r="Q88" s="94"/>
      <c r="R88" s="94"/>
      <c r="S88" s="94"/>
      <c r="T88" s="94"/>
      <c r="U88" s="94"/>
      <c r="V88" s="94"/>
      <c r="AI88" s="210"/>
      <c r="AJ88" s="210"/>
      <c r="AK88" s="211"/>
      <c r="AL88" s="210"/>
    </row>
    <row r="89" spans="4:38" ht="12.75" customHeight="1">
      <c r="D89" s="94"/>
      <c r="E89" s="94"/>
      <c r="F89" s="94"/>
      <c r="G89" s="94"/>
      <c r="H89" s="94"/>
      <c r="I89" s="94"/>
      <c r="J89" s="94"/>
      <c r="K89" s="94"/>
      <c r="L89" s="94"/>
      <c r="M89" s="94"/>
      <c r="N89" s="94"/>
      <c r="O89" s="94"/>
      <c r="P89" s="94"/>
      <c r="Q89" s="94"/>
      <c r="R89" s="94"/>
      <c r="S89" s="94"/>
      <c r="T89" s="94"/>
      <c r="U89" s="94"/>
      <c r="V89" s="94"/>
      <c r="AI89" s="210"/>
      <c r="AJ89" s="210"/>
      <c r="AK89" s="211"/>
      <c r="AL89" s="210"/>
    </row>
    <row r="90" spans="4:38" ht="12.75" customHeight="1"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  <c r="T90" s="94"/>
      <c r="U90" s="94"/>
      <c r="V90" s="94"/>
      <c r="AI90" s="210"/>
      <c r="AJ90" s="210"/>
      <c r="AK90" s="211"/>
      <c r="AL90" s="210"/>
    </row>
  </sheetData>
  <mergeCells count="53">
    <mergeCell ref="AI1:AL1"/>
    <mergeCell ref="Q45:AB45"/>
    <mergeCell ref="I1:I2"/>
    <mergeCell ref="H1:H2"/>
    <mergeCell ref="G1:G2"/>
    <mergeCell ref="A45:F45"/>
    <mergeCell ref="G45:P45"/>
    <mergeCell ref="W42:W43"/>
    <mergeCell ref="U1:U2"/>
    <mergeCell ref="S1:S2"/>
    <mergeCell ref="Q1:Q2"/>
    <mergeCell ref="V1:V2"/>
    <mergeCell ref="T1:T2"/>
    <mergeCell ref="R1:R2"/>
    <mergeCell ref="P1:P2"/>
    <mergeCell ref="O1:O2"/>
    <mergeCell ref="N1:N2"/>
    <mergeCell ref="M1:M2"/>
    <mergeCell ref="L1:L2"/>
    <mergeCell ref="K1:K2"/>
    <mergeCell ref="F27:F29"/>
    <mergeCell ref="J1:J2"/>
    <mergeCell ref="F33:F34"/>
    <mergeCell ref="F36:F37"/>
    <mergeCell ref="F39:F40"/>
    <mergeCell ref="A39:A40"/>
    <mergeCell ref="A36:A37"/>
    <mergeCell ref="A33:A34"/>
    <mergeCell ref="A27:A29"/>
    <mergeCell ref="A24:A25"/>
    <mergeCell ref="A7:A16"/>
    <mergeCell ref="A4:A6"/>
    <mergeCell ref="F4:F6"/>
    <mergeCell ref="F7:F16"/>
    <mergeCell ref="F24:F25"/>
    <mergeCell ref="E7:E16"/>
    <mergeCell ref="A50:A51"/>
    <mergeCell ref="E50:E51"/>
    <mergeCell ref="F50:F51"/>
    <mergeCell ref="A46:A47"/>
    <mergeCell ref="A42:A43"/>
    <mergeCell ref="F46:F47"/>
    <mergeCell ref="F42:F43"/>
    <mergeCell ref="W39:W40"/>
    <mergeCell ref="W4:W6"/>
    <mergeCell ref="W24:W25"/>
    <mergeCell ref="W27:W29"/>
    <mergeCell ref="W7:W16"/>
    <mergeCell ref="Y1:AB1"/>
    <mergeCell ref="W1:W2"/>
    <mergeCell ref="AD1:AG1"/>
    <mergeCell ref="W33:W34"/>
    <mergeCell ref="W36:W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219γ9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2020-02-08T07:53:26Z</dcterms:created>
  <dcterms:modified xsi:type="dcterms:W3CDTF">2026-10-05T19:14:55Z</dcterms:modified>
</cp:coreProperties>
</file>