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4" sheetId="4" r:id="rId1"/>
  </sheets>
  <definedNames>
    <definedName name="_xlnm._FilterDatabase" localSheetId="0" hidden="1">'219γ4'!$F$1:$F$72</definedName>
  </definedNames>
  <calcPr calcId="125725"/>
</workbook>
</file>

<file path=xl/calcChain.xml><?xml version="1.0" encoding="utf-8"?>
<calcChain xmlns="http://schemas.openxmlformats.org/spreadsheetml/2006/main">
  <c r="W36" i="4"/>
  <c r="W37"/>
  <c r="W38"/>
  <c r="W39"/>
  <c r="W40"/>
  <c r="W41"/>
  <c r="W42"/>
  <c r="W43"/>
  <c r="W44"/>
  <c r="W4"/>
  <c r="W5"/>
  <c r="W6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"/>
  <c r="AN48"/>
  <c r="AM48"/>
  <c r="AK48"/>
  <c r="AJ48"/>
  <c r="AI48"/>
  <c r="AG48"/>
  <c r="AD48"/>
  <c r="AB48"/>
  <c r="AE48"/>
  <c r="H48" l="1"/>
  <c r="M48"/>
  <c r="N48"/>
  <c r="Y10"/>
  <c r="Y46"/>
  <c r="Y4"/>
  <c r="Y5"/>
  <c r="Y6"/>
  <c r="Y7"/>
  <c r="Y8"/>
  <c r="Y9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3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6"/>
  <c r="X3"/>
  <c r="W46"/>
  <c r="O48" l="1"/>
  <c r="P48"/>
  <c r="I48"/>
  <c r="I50" s="1"/>
  <c r="Q48"/>
  <c r="R48"/>
  <c r="S48"/>
  <c r="T48"/>
  <c r="Y48" l="1"/>
  <c r="X48"/>
  <c r="W48"/>
  <c r="G48"/>
  <c r="J48"/>
  <c r="K48"/>
  <c r="L48"/>
  <c r="G50" l="1"/>
  <c r="X52"/>
</calcChain>
</file>

<file path=xl/sharedStrings.xml><?xml version="1.0" encoding="utf-8"?>
<sst xmlns="http://schemas.openxmlformats.org/spreadsheetml/2006/main" count="375" uniqueCount="197">
  <si>
    <t>αΑ</t>
  </si>
  <si>
    <t>αρ. συμβολ</t>
  </si>
  <si>
    <t>ημερο μηνία</t>
  </si>
  <si>
    <t>πράξη</t>
  </si>
  <si>
    <t>υπόλογος</t>
  </si>
  <si>
    <t>περιοχή</t>
  </si>
  <si>
    <t>με ΖΗΛ π.χ.-1</t>
  </si>
  <si>
    <t>ΣΥΝΟΛΑ</t>
  </si>
  <si>
    <t>νομικά ΥΠΟΛΟΓΟΣ είναι ο πωλητής , καθώς αυτός καρπώθηκε , κατά το ενδιάμεσο διάστημα , τα χρήματα , ΑΛΛΑ ουσιαστικά είναι ο αγοραστής , ΚΑΘΩΣ η ΑΓΑΠΕ , αυτόν στόχευε να διευκολύνει , επειδή έβγαινε περισσότερος φόρος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</si>
  <si>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</si>
  <si>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</si>
  <si>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</si>
  <si>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219-14</t>
  </si>
  <si>
    <t>219-9</t>
  </si>
  <si>
    <t>219-50</t>
  </si>
  <si>
    <t>219-54</t>
  </si>
  <si>
    <t>219-68</t>
  </si>
  <si>
    <t>ημερομηνία απαίτησης</t>
  </si>
  <si>
    <t>διαφυγών ΦΠΑ</t>
  </si>
  <si>
    <t>διαφυγών φόρος εισοδήματος</t>
  </si>
  <si>
    <t>219-79</t>
  </si>
  <si>
    <t>219-80</t>
  </si>
  <si>
    <t>219-82</t>
  </si>
  <si>
    <t>219-83</t>
  </si>
  <si>
    <t>219-84</t>
  </si>
  <si>
    <t>219-85</t>
  </si>
  <si>
    <t>219-87</t>
  </si>
  <si>
    <t>219-88</t>
  </si>
  <si>
    <t>219-89</t>
  </si>
  <si>
    <t>219-90</t>
  </si>
  <si>
    <t>219-91</t>
  </si>
  <si>
    <t>219-102</t>
  </si>
  <si>
    <t>ΠΟΤΑΜΙΑ</t>
  </si>
  <si>
    <t>219-174</t>
  </si>
  <si>
    <t>ΛΙΜΕΝΑΡΙΑ</t>
  </si>
  <si>
    <t>βουρβουτσιωτηςΑποστολος</t>
  </si>
  <si>
    <t>γουταςΓεωργιος</t>
  </si>
  <si>
    <t>τσακαλεληςΙωαννης</t>
  </si>
  <si>
    <t>ζαγαρηΜαριανθη</t>
  </si>
  <si>
    <t>ΜΑΡΙΕΣ</t>
  </si>
  <si>
    <t>προσύμφωνο τίμημα =10.000  ,ΛΥΣΗ =αρραβών [...0… ΑΝΤΙ 10.000] αγορά =1.874,56</t>
  </si>
  <si>
    <t>προσύμφωνο τίμημα =30.000  ,ΛΥΣΗ =αρραβών [...0… ΑΝΤΙ  30.000] αγορά =52.254</t>
  </si>
  <si>
    <t>πανακακης γεωργιος</t>
  </si>
  <si>
    <t>φυλακτακηςΣτυλιανος</t>
  </si>
  <si>
    <t>219-11-1</t>
  </si>
  <si>
    <t>219-11-2</t>
  </si>
  <si>
    <t>2φορές [προσύμφωνο τίμημα =92.500  ,ΛΥΣΗ =αρραβών {...0… ΑΝΤΙ  42.500} αγορά =53.873,30]</t>
  </si>
  <si>
    <t>στατηρΟΕ[= γκρετσικος</t>
  </si>
  <si>
    <t>ΘΗΝΑ</t>
  </si>
  <si>
    <t>ΣΕΡΡΕΣ</t>
  </si>
  <si>
    <t>προσύμφωνο τίμημα =45.000  ,ΛΥΣΗ =αρραβών [...0… ΑΝΤΙ  5.000] αγορά =16.144,08</t>
  </si>
  <si>
    <t>σαρημπαλαΓεωργια</t>
  </si>
  <si>
    <t>ΘΕΟΛΟΓΟΣ</t>
  </si>
  <si>
    <t>προσύμφωνο τίμημα =50.000  ,ΛΥΣΗ =αρραβών [...0… ΑΝΤΙ  500] αγορά =30.000</t>
  </si>
  <si>
    <t xml:space="preserve">dudda holger &amp; paschen melanie </t>
  </si>
  <si>
    <t>ΡΑΧΩΝΙ</t>
  </si>
  <si>
    <t>προσύμφωνο τίμημα =11.738,81  ,ΛΥΣΗ =αρραβών [...0… ΑΝΤΙ  953,48] αγορά =από ΑΛΛΟΝ</t>
  </si>
  <si>
    <t>βαβατσικουΑννα [ωςΠωλητρια</t>
  </si>
  <si>
    <t>2φορές [προσύμφωνο τίμημα =22.010,27  ,ΛΥΣΗ =αρραβών {...0… ΑΝΤΙ  17.608,22} αγορά =13.018,85]</t>
  </si>
  <si>
    <t>ΛΙΜΕΝΑΣ</t>
  </si>
  <si>
    <t>πεπονη-βουρνεληΠαναγιωτα</t>
  </si>
  <si>
    <t>προσύμφωνο τίμημα =300.000  ,ΛΥΣΗ =αρραβών [...0… ΑΝΤΙ  10.000] αγορά =19.856,63</t>
  </si>
  <si>
    <t>2φορές [προσύμφωνο τίμημα =165.000  ,ΛΥΣΗ =αρραβών {...0… ΑΝΤΙ  16.500}]</t>
  </si>
  <si>
    <t>γεωργακηςΗλίας</t>
  </si>
  <si>
    <t>προσύμφωνο τίμημα =300.000  ,ΛΥΣΗ =αρραβών [...0… ΑΝΤΙ  30.000] αγορά =60.366,56</t>
  </si>
  <si>
    <t>ΑvramLaurentiu &amp; JecuCristian &amp; ChivuCristian</t>
  </si>
  <si>
    <t>προσύμφωνο τίμημα =3.521,64  ,ΛΥΣΗ =αρραβών [...0… ΑΝΤΙ  3.521,64]</t>
  </si>
  <si>
    <t>χαψαληςΓεώργιος</t>
  </si>
  <si>
    <t>προσύμφωνο τίμημα =4.988,99  ,ΛΥΣΗ =αρραβών [...0… ΑΝΤΙ  4.988,99</t>
  </si>
  <si>
    <t>προσύμφωνο τίμημα =5.869  ,ΛΥΣΗ =αρραβών [...0… ΑΝΤΙ  5.869] ,αγορά 8.655,64</t>
  </si>
  <si>
    <t>χαψαληςΓεώργιος [ΆΛΛΟΣ αγοραστής</t>
  </si>
  <si>
    <t>προσύμφωνο τίμημα =130.000  ,ΛΥΣΗ =αρραβών [...0… ΑΝΤΙ  30.000] ,αγορά 58.407,10</t>
  </si>
  <si>
    <t>καζαντζιδηςΝικολαος</t>
  </si>
  <si>
    <t>ΚΑΛΗΡΑΧΗ</t>
  </si>
  <si>
    <t>προσύμφωνο τίμημα =73.367  ,ΛΥΣΗ =αρραβών [...0… ΑΝΤΙ  35.216] ,αγορά 55.236,14</t>
  </si>
  <si>
    <t xml:space="preserve">BeaumontDavid &amp; bLinda </t>
  </si>
  <si>
    <t>προσύμφωνο τίμημα =123.000  ,ΛΥΣΗ =αρραβών [...0… ΑΝΤΙ  47.239,92] ,αγορά 64.199,18</t>
  </si>
  <si>
    <t>μαυρογιωργηςΙωαννης &amp; μ-βαμβακαΕυθυμια</t>
  </si>
  <si>
    <t>προσύμφωνο τίμημα =105.000  ,ΛΥΣΗ =αρραβών [...0… ΑΝΤΙ  35.000] ,αγορά 37.892,75</t>
  </si>
  <si>
    <t>GerritseJacobus</t>
  </si>
  <si>
    <t>προσύμφωνο τίμημα =95.000  ,ΛΥΣΗ =αρραβών [...0… ΑΝΤΙ  15.000] ,αγορά 26.015</t>
  </si>
  <si>
    <t>χατζηγεωργιουΠαναγιωτης</t>
  </si>
  <si>
    <t>ΠΑΝΑΓΙΑ</t>
  </si>
  <si>
    <t>σταμπολιδηΜιχαηλ</t>
  </si>
  <si>
    <t>προσύμφωνο τίμημα =40.000  ,ΛΥΣΗ =αρραβών [...0… ΑΝΤΙ  20.000] ,αγορά 8.720,40</t>
  </si>
  <si>
    <t>μαυριδοπουλοςΧρηστος</t>
  </si>
  <si>
    <t>προσύμφωνο τίμημα =35.000  ,ΛΥΣΗ =αρραβών [...0… ΑΝΤΙ  10.000] ,αγορά 1.629,91</t>
  </si>
  <si>
    <t>mastrandreouΤom</t>
  </si>
  <si>
    <t>προσύμφωνο τίμημα =17.608,22  ,ΛΥΣΗ =αρραβών [...0… ΑΝΤΙ  1.467,35] ,αγορά 13.703,13</t>
  </si>
  <si>
    <t>προσύμφωνο τίμημα =176.082,17  ,ΛΥΣΗ =αρραβών [...0… ΑΝΤΙ  8.804,11] ,αγορά 176.082,17</t>
  </si>
  <si>
    <t>χατζηςΘ [2 ΠΡΟΣ 2 {1 προς 2 στο προσύμφωνο &amp; ΛΥΣΗ}]</t>
  </si>
  <si>
    <t>219-182</t>
  </si>
  <si>
    <t>προσύμφωνο τίμημα =110.000  ,ΛΥΣΗ =αρραβών [...0… ΑΝΤΙ  10.000] ,αγορά 33.272,25</t>
  </si>
  <si>
    <t>προσύμφωνο τίμημα =55.000  ,ΛΥΣΗ =αρραβών [...0… ΑΝΤΙ  5.000] ,αγορά 34.441,07</t>
  </si>
  <si>
    <t>αντζελα</t>
  </si>
  <si>
    <t>219-183</t>
  </si>
  <si>
    <t>προσύμφωνο τίμημα =26.667,40  ,ΛΥΣΗ =αρραβών [...0… ΑΝΤΙ  13.333,70</t>
  </si>
  <si>
    <t>219-184</t>
  </si>
  <si>
    <t>υδριωτηςΔημητριος</t>
  </si>
  <si>
    <t>219-185</t>
  </si>
  <si>
    <t>προσύμφωνο τίμημα =75.000  ,ΛΥΣΗ =αρραβών [...0… ΑΝΤΙ  10.000] ,αγορά 15.842,14</t>
  </si>
  <si>
    <t>καπολας[Ι-Δ</t>
  </si>
  <si>
    <t>219-186</t>
  </si>
  <si>
    <t>προσύμφωνο τίμημα =18.000  ,ΛΥΣΗ =αρραβών [...0… ΑΝΤΙ  10.000] ,αγορά 3.284,10</t>
  </si>
  <si>
    <t>219-187</t>
  </si>
  <si>
    <t>προσύμφωνο τίμημα =55.000  ,ΛΥΣΗ =αρραβών [...0… ΑΝΤΙ  10.000] ,αγορά 19.054,12</t>
  </si>
  <si>
    <t>HARVEYsimon</t>
  </si>
  <si>
    <t>σωτηρακηςΔημητριος [αγοράστρια =δαλγιαννακη-ντινερβιλΣωτηρια</t>
  </si>
  <si>
    <t>219-188</t>
  </si>
  <si>
    <t>προσύμφωνο τίμημα =60.000  ,ΛΥΣΗ =αρραβών [...0… ΑΝΤΙ  15.000</t>
  </si>
  <si>
    <t>219-189</t>
  </si>
  <si>
    <t>προσύμφωνο τίμημα =68.662  ,ΛΥΣΗ =αρραβών [...0… ΑΝΤΙ  3.000</t>
  </si>
  <si>
    <t>προσύμφωνο τίμημα =36.338  ,ΛΥΣΗ =αρραβών [...0… ΑΝΤΙ  2.000</t>
  </si>
  <si>
    <t>γουγουσηΠαρασκευη</t>
  </si>
  <si>
    <t>219-190</t>
  </si>
  <si>
    <t>προσύμφωνο τίμημα =20.000  ,ΛΥΣΗ =αρραβών [...0… ΑΝΤΙ  1.000</t>
  </si>
  <si>
    <t>λουβουλινας[Α &amp; Ν]  ,[αγοραστής =βουδανιδηςΝικολαος</t>
  </si>
  <si>
    <t>219-191</t>
  </si>
  <si>
    <t>προσύμφωνο τίμημα =60.000  ,ΛΥΣΗ =αρραβών [...0… ΑΝΤΙ  5.000</t>
  </si>
  <si>
    <t>μαστρανδρεουΝικολαος [αγοραστής =maticΜilun</t>
  </si>
  <si>
    <t>219-192</t>
  </si>
  <si>
    <t>προσύμφωνο τίμημα =17.000  ,ΛΥΣΗ =αρραβών [...0… ΑΝΤΙ  5.000] ,αγορά 5.000</t>
  </si>
  <si>
    <t>θεοδωρουΙωαννης</t>
  </si>
  <si>
    <t>219-193</t>
  </si>
  <si>
    <t>προσύμφωνο τίμημα =55.000  ,ΛΥΣΗ =αρραβών [...0… ΑΝΤΙ  5.000] ,αγορά 38.000</t>
  </si>
  <si>
    <t>δουρειοςΚωνσταντινος</t>
  </si>
  <si>
    <t>219-194</t>
  </si>
  <si>
    <t>219-179</t>
  </si>
  <si>
    <t>προσύμφωνο τίμημα =9.743,21  ,ΛΥΣΗ =αρραβών [...0… ΑΝΤΙ  3.228,17] ,αγορά 1.965,45</t>
  </si>
  <si>
    <t>219-195</t>
  </si>
  <si>
    <t>219-177</t>
  </si>
  <si>
    <t>προσύμφωνο τίμημα =10.500  ,ΛΥΣΗ =αρραβών [...0… ΑΝΤΙ  10.500] ,αγορά 3.542,19</t>
  </si>
  <si>
    <t>219-181</t>
  </si>
  <si>
    <t>προσύμφωνο τίμημα =8.000  ,ΛΥΣΗ =αρραβών [...0… ΑΝΤΙ  8.000] ,αγορά 786,14</t>
  </si>
  <si>
    <t>ΠΡΙΝΟΣ</t>
  </si>
  <si>
    <t>219-180</t>
  </si>
  <si>
    <t>προσύμφωνο τίμημα =12.032,28  ,ΛΥΣΗ =αρραβών [...0… ΑΝΤΙ  12.032,28</t>
  </si>
  <si>
    <t>η καταγραφή σταμάτησε το 2006-2ο ΛΟΓΩ BrB &amp; μετακομίσεων γραφείων             ΘΑ συνεχιστεί εν ευθέτω χρόνω</t>
  </si>
  <si>
    <t>219-178</t>
  </si>
  <si>
    <t>προσύμφωνο τίμημα =200.000  ,ΛΥΣΗ =αρραβών [...0… ΑΝΤΙ  10.000] ,αγορά 65.171,71</t>
  </si>
  <si>
    <t>GOODBOUM</t>
  </si>
  <si>
    <t>σε ΑΝΑΖΗΤΗΣΗ αρχείων</t>
  </si>
  <si>
    <t>προσύμφωνο τίμημα =132.061,62  ,ΛΥΣΗ =αρραβών [...0… ΑΝΤΙ  3.000] ,αγορά 130.000</t>
  </si>
  <si>
    <t>κορδεληςΣτυλιανος[γ-αικ] ,[ΆΛΛΟΣ αγοραστής</t>
  </si>
  <si>
    <t>τσουλκανηςΙωαννης ΠΡΟΣ σακοςΚωνσταντινος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</si>
  <si>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</si>
  <si>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</si>
  <si>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</si>
  <si>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</si>
  <si>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</si>
  <si>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χαρτόσημο 3 αντί 0,5</t>
  </si>
  <si>
    <t>δικηγορος</t>
  </si>
  <si>
    <t>μεσιτης</t>
  </si>
  <si>
    <t>ΔΟΛΟΣ</t>
  </si>
  <si>
    <t>ποσό-1</t>
  </si>
  <si>
    <t>ποσό-2</t>
  </si>
  <si>
    <t>το 2020</t>
  </si>
  <si>
    <t>;;;???</t>
  </si>
  <si>
    <t>ΜΗ χρεωθέντες πόροι κ-15-17 &amp; κ-18 &amp; ΤΑΣ στα συμβόλαια</t>
  </si>
  <si>
    <t>ΜΗ χρεωθέντες πόροι κ-15-17 &amp; κ-18 &amp; ΤΑΣ στο συμβόλαιο</t>
  </si>
  <si>
    <t>;;;??? = 2πλέτα</t>
  </si>
  <si>
    <t>;;;???-4πλέτα</t>
  </si>
  <si>
    <t>;;;???-τριπλέτα</t>
  </si>
  <si>
    <t>;;;???-2πλέτα</t>
  </si>
  <si>
    <t>;;;??? -τριπλέτα</t>
  </si>
  <si>
    <t>;;;??? -2πλέτα</t>
  </si>
  <si>
    <t>;;;??? -5πλέτα</t>
  </si>
  <si>
    <t>;;;??? -4πλέτα</t>
  </si>
  <si>
    <t>πληρωμένα</t>
  </si>
  <si>
    <t>έρχονται</t>
  </si>
  <si>
    <t>κ-15 ελέγχου ΤΑΝ ΠΛΗΡΩΜΕΝΑ</t>
  </si>
  <si>
    <t>κ-15 επερχόμενου ελέγχου ΤΑΝ</t>
  </si>
  <si>
    <t>ΤΑΝ-κ-18 ελέγχου ΤΑΝ</t>
  </si>
  <si>
    <t>ΤΑΝ-κ-18 &amp; ΤΑΣ &amp; χαρτόσημα επερχόμενων ελέγχων</t>
  </si>
  <si>
    <t>συν(+) διαφυγόντα ΤΑΝ-κ-18 &amp; ΤΑΣ &amp; χαρτ ΒΑΣΕΙ zηλ</t>
  </si>
  <si>
    <t>ισως ΔΕΝ έρθουν</t>
  </si>
  <si>
    <t>;;;???-5πλέτα</t>
  </si>
  <si>
    <t>πληρώθηκαν</t>
  </si>
  <si>
    <t>ίσως ΔΕΝ έρθουν</t>
  </si>
  <si>
    <t>μπιρζαμανηςΑθανασιος</t>
  </si>
  <si>
    <t>;;;???-7πλέτα</t>
  </si>
  <si>
    <t>3 προσύμφωνα τίμημα =130.000  ,3η ΛΥΣΗ ο αρραβών [...0… ΑΝΤΙ  10.000] αγορές = 16.503,31 &amp; 16.502,98</t>
  </si>
  <si>
    <t>βασιλοπουλουΚωνσταντινα</t>
  </si>
  <si>
    <t>ΚΑΛΗΡΑΧΗ [πάτρα</t>
  </si>
  <si>
    <t>ΤΟΓΚΑ</t>
  </si>
  <si>
    <t>έτη/μήνες εξόφλησης</t>
  </si>
  <si>
    <t>ζημία</t>
  </si>
  <si>
    <t>μεΖΗΛπ.χ.-1</t>
  </si>
  <si>
    <t>καθεστώς πληρωμής από ΑΓΑΠΕ</t>
  </si>
  <si>
    <t>κ-15-17</t>
  </si>
  <si>
    <t>μεταγραφή</t>
  </si>
  <si>
    <t>;;;??? &amp; ;;;??? = 2 τριπλέτες</t>
  </si>
  <si>
    <t>;;;??? &amp; ;;;??? = 2τριπλέτες</t>
  </si>
  <si>
    <t>;;;??? = 5πλέτα</t>
  </si>
  <si>
    <t>κολογιαννηΚοντογεωργιουΜαρια ΠΡΟΣ σιδηραςΓεωργιος</t>
  </si>
  <si>
    <t>ΜΑΛΟΝ λόγω υποχρεώσεων της πωλήτριας</t>
  </si>
  <si>
    <t>προσύμφωνο τίμημα =2.031,43  ,ΛΥΣΗ =αρραβών [...0… ΑΝΤΙ  1.467,35] ,αγορά 1.061,80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</si>
</sst>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0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2"/>
      <color rgb="FF0070C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b/>
      <u/>
      <sz val="10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222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0" fontId="10" fillId="0" borderId="1" xfId="0" applyFont="1" applyFill="1" applyBorder="1" applyAlignment="1">
      <alignment horizontal="left" wrapText="1"/>
    </xf>
    <xf numFmtId="43" fontId="10" fillId="3" borderId="1" xfId="1" applyFont="1" applyFill="1" applyBorder="1" applyAlignment="1">
      <alignment horizontal="center"/>
    </xf>
    <xf numFmtId="43" fontId="10" fillId="0" borderId="1" xfId="1" applyFont="1" applyFill="1" applyBorder="1"/>
    <xf numFmtId="0" fontId="10" fillId="0" borderId="0" xfId="0" applyFont="1" applyFill="1"/>
    <xf numFmtId="164" fontId="11" fillId="0" borderId="1" xfId="1" applyNumberFormat="1" applyFont="1" applyFill="1" applyBorder="1" applyAlignment="1">
      <alignment horizontal="center" vertical="center"/>
    </xf>
    <xf numFmtId="43" fontId="11" fillId="0" borderId="1" xfId="1" applyFont="1" applyBorder="1" applyAlignment="1">
      <alignment horizontal="right" vertical="center"/>
    </xf>
    <xf numFmtId="43" fontId="11" fillId="0" borderId="1" xfId="1" applyFont="1" applyFill="1" applyBorder="1" applyAlignment="1">
      <alignment horizontal="right" vertical="center"/>
    </xf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43" fontId="10" fillId="7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 wrapText="1"/>
    </xf>
    <xf numFmtId="14" fontId="11" fillId="0" borderId="1" xfId="0" applyNumberFormat="1" applyFont="1" applyFill="1" applyBorder="1" applyAlignment="1">
      <alignment horizontal="center" vertical="center"/>
    </xf>
    <xf numFmtId="164" fontId="11" fillId="0" borderId="5" xfId="1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/>
    <xf numFmtId="0" fontId="10" fillId="0" borderId="0" xfId="0" applyFont="1" applyFill="1" applyBorder="1"/>
    <xf numFmtId="0" fontId="12" fillId="0" borderId="0" xfId="0" applyFont="1" applyAlignment="1">
      <alignment horizontal="center"/>
    </xf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64" fontId="10" fillId="0" borderId="1" xfId="1" applyNumberFormat="1" applyFont="1" applyFill="1" applyBorder="1" applyAlignment="1">
      <alignment horizontal="center"/>
    </xf>
    <xf numFmtId="43" fontId="10" fillId="8" borderId="1" xfId="1" applyFont="1" applyFill="1" applyBorder="1" applyAlignment="1">
      <alignment horizontal="center"/>
    </xf>
    <xf numFmtId="164" fontId="10" fillId="8" borderId="1" xfId="1" applyNumberFormat="1" applyFont="1" applyFill="1" applyBorder="1"/>
    <xf numFmtId="43" fontId="10" fillId="5" borderId="1" xfId="1" applyFont="1" applyFill="1" applyBorder="1" applyAlignment="1">
      <alignment horizontal="center"/>
    </xf>
    <xf numFmtId="43" fontId="11" fillId="5" borderId="1" xfId="1" applyFont="1" applyFill="1" applyBorder="1" applyAlignment="1">
      <alignment horizontal="center" vertical="center"/>
    </xf>
    <xf numFmtId="43" fontId="10" fillId="8" borderId="1" xfId="1" applyFont="1" applyFill="1" applyBorder="1"/>
    <xf numFmtId="43" fontId="7" fillId="0" borderId="1" xfId="1" applyFont="1" applyBorder="1"/>
    <xf numFmtId="0" fontId="17" fillId="0" borderId="0" xfId="0" applyFont="1" applyFill="1" applyBorder="1" applyAlignment="1">
      <alignment horizontal="center" wrapText="1"/>
    </xf>
    <xf numFmtId="164" fontId="10" fillId="0" borderId="0" xfId="0" applyNumberFormat="1" applyFont="1" applyFill="1" applyBorder="1"/>
    <xf numFmtId="14" fontId="13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6" xfId="0" applyNumberFormat="1" applyFont="1" applyFill="1" applyBorder="1"/>
    <xf numFmtId="0" fontId="3" fillId="0" borderId="6" xfId="0" applyFont="1" applyFill="1" applyBorder="1"/>
    <xf numFmtId="0" fontId="3" fillId="8" borderId="6" xfId="0" applyFont="1" applyFill="1" applyBorder="1"/>
    <xf numFmtId="164" fontId="11" fillId="0" borderId="6" xfId="1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43" fontId="10" fillId="0" borderId="6" xfId="1" applyFont="1" applyFill="1" applyBorder="1" applyAlignment="1">
      <alignment horizontal="center"/>
    </xf>
    <xf numFmtId="164" fontId="10" fillId="0" borderId="6" xfId="1" applyNumberFormat="1" applyFont="1" applyFill="1" applyBorder="1"/>
    <xf numFmtId="43" fontId="10" fillId="0" borderId="6" xfId="1" applyFont="1" applyFill="1" applyBorder="1"/>
    <xf numFmtId="43" fontId="10" fillId="8" borderId="6" xfId="1" applyFont="1" applyFill="1" applyBorder="1"/>
    <xf numFmtId="164" fontId="10" fillId="8" borderId="6" xfId="1" applyNumberFormat="1" applyFont="1" applyFill="1" applyBorder="1"/>
    <xf numFmtId="43" fontId="10" fillId="3" borderId="6" xfId="1" applyFont="1" applyFill="1" applyBorder="1" applyAlignment="1">
      <alignment horizontal="center"/>
    </xf>
    <xf numFmtId="164" fontId="10" fillId="3" borderId="6" xfId="1" applyNumberFormat="1" applyFont="1" applyFill="1" applyBorder="1" applyAlignment="1">
      <alignment horizontal="center"/>
    </xf>
    <xf numFmtId="0" fontId="18" fillId="0" borderId="0" xfId="0" applyFont="1"/>
    <xf numFmtId="0" fontId="16" fillId="0" borderId="0" xfId="0" applyFont="1"/>
    <xf numFmtId="0" fontId="16" fillId="9" borderId="0" xfId="0" applyFont="1" applyFill="1"/>
    <xf numFmtId="0" fontId="10" fillId="9" borderId="0" xfId="0" applyFont="1" applyFill="1"/>
    <xf numFmtId="0" fontId="9" fillId="5" borderId="4" xfId="0" applyFont="1" applyFill="1" applyBorder="1" applyAlignment="1">
      <alignment horizontal="center"/>
    </xf>
    <xf numFmtId="164" fontId="6" fillId="5" borderId="1" xfId="1" applyNumberFormat="1" applyFont="1" applyFill="1" applyBorder="1"/>
    <xf numFmtId="164" fontId="6" fillId="10" borderId="1" xfId="1" applyNumberFormat="1" applyFont="1" applyFill="1" applyBorder="1"/>
    <xf numFmtId="0" fontId="9" fillId="10" borderId="4" xfId="0" applyFont="1" applyFill="1" applyBorder="1" applyAlignment="1">
      <alignment horizontal="center"/>
    </xf>
    <xf numFmtId="164" fontId="10" fillId="10" borderId="6" xfId="0" applyNumberFormat="1" applyFont="1" applyFill="1" applyBorder="1"/>
    <xf numFmtId="43" fontId="10" fillId="5" borderId="1" xfId="1" applyFont="1" applyFill="1" applyBorder="1"/>
    <xf numFmtId="164" fontId="10" fillId="5" borderId="6" xfId="0" applyNumberFormat="1" applyFont="1" applyFill="1" applyBorder="1"/>
    <xf numFmtId="164" fontId="10" fillId="3" borderId="9" xfId="1" applyNumberFormat="1" applyFont="1" applyFill="1" applyBorder="1" applyAlignment="1">
      <alignment horizontal="center"/>
    </xf>
    <xf numFmtId="164" fontId="10" fillId="3" borderId="2" xfId="1" applyNumberFormat="1" applyFont="1" applyFill="1" applyBorder="1" applyAlignment="1">
      <alignment horizontal="center"/>
    </xf>
    <xf numFmtId="164" fontId="10" fillId="0" borderId="2" xfId="1" applyNumberFormat="1" applyFont="1" applyFill="1" applyBorder="1"/>
    <xf numFmtId="164" fontId="10" fillId="0" borderId="2" xfId="1" applyNumberFormat="1" applyFont="1" applyFill="1" applyBorder="1" applyAlignment="1">
      <alignment horizontal="center"/>
    </xf>
    <xf numFmtId="14" fontId="13" fillId="0" borderId="1" xfId="1" applyNumberFormat="1" applyFont="1" applyFill="1" applyBorder="1" applyAlignment="1"/>
    <xf numFmtId="164" fontId="10" fillId="0" borderId="9" xfId="1" applyNumberFormat="1" applyFont="1" applyFill="1" applyBorder="1"/>
    <xf numFmtId="14" fontId="13" fillId="0" borderId="6" xfId="1" applyNumberFormat="1" applyFont="1" applyFill="1" applyBorder="1" applyAlignment="1"/>
    <xf numFmtId="164" fontId="11" fillId="0" borderId="4" xfId="1" applyNumberFormat="1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43" fontId="10" fillId="5" borderId="4" xfId="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164" fontId="10" fillId="0" borderId="4" xfId="1" applyNumberFormat="1" applyFont="1" applyFill="1" applyBorder="1"/>
    <xf numFmtId="43" fontId="10" fillId="5" borderId="4" xfId="1" applyFont="1" applyFill="1" applyBorder="1"/>
    <xf numFmtId="43" fontId="10" fillId="0" borderId="4" xfId="1" applyFont="1" applyFill="1" applyBorder="1"/>
    <xf numFmtId="43" fontId="10" fillId="8" borderId="4" xfId="1" applyFont="1" applyFill="1" applyBorder="1"/>
    <xf numFmtId="164" fontId="10" fillId="8" borderId="4" xfId="1" applyNumberFormat="1" applyFont="1" applyFill="1" applyBorder="1"/>
    <xf numFmtId="164" fontId="10" fillId="0" borderId="11" xfId="1" applyNumberFormat="1" applyFont="1" applyFill="1" applyBorder="1"/>
    <xf numFmtId="14" fontId="13" fillId="0" borderId="4" xfId="1" applyNumberFormat="1" applyFont="1" applyFill="1" applyBorder="1" applyAlignment="1"/>
    <xf numFmtId="164" fontId="10" fillId="0" borderId="4" xfId="0" applyNumberFormat="1" applyFont="1" applyFill="1" applyBorder="1"/>
    <xf numFmtId="164" fontId="10" fillId="5" borderId="4" xfId="0" applyNumberFormat="1" applyFont="1" applyFill="1" applyBorder="1"/>
    <xf numFmtId="0" fontId="3" fillId="8" borderId="4" xfId="0" applyFont="1" applyFill="1" applyBorder="1"/>
    <xf numFmtId="43" fontId="16" fillId="0" borderId="4" xfId="1" applyFont="1" applyFill="1" applyBorder="1"/>
    <xf numFmtId="43" fontId="10" fillId="3" borderId="4" xfId="1" applyFont="1" applyFill="1" applyBorder="1"/>
    <xf numFmtId="43" fontId="10" fillId="5" borderId="6" xfId="1" applyFont="1" applyFill="1" applyBorder="1" applyAlignment="1">
      <alignment horizontal="center"/>
    </xf>
    <xf numFmtId="164" fontId="11" fillId="0" borderId="12" xfId="1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wrapText="1"/>
    </xf>
    <xf numFmtId="0" fontId="10" fillId="0" borderId="12" xfId="0" applyFont="1" applyFill="1" applyBorder="1" applyAlignment="1">
      <alignment horizontal="left" wrapText="1"/>
    </xf>
    <xf numFmtId="43" fontId="10" fillId="0" borderId="12" xfId="1" applyFont="1" applyFill="1" applyBorder="1" applyAlignment="1">
      <alignment horizontal="center"/>
    </xf>
    <xf numFmtId="164" fontId="10" fillId="0" borderId="12" xfId="1" applyNumberFormat="1" applyFont="1" applyFill="1" applyBorder="1"/>
    <xf numFmtId="43" fontId="10" fillId="0" borderId="12" xfId="1" applyFont="1" applyFill="1" applyBorder="1"/>
    <xf numFmtId="43" fontId="10" fillId="3" borderId="12" xfId="1" applyFont="1" applyFill="1" applyBorder="1"/>
    <xf numFmtId="164" fontId="10" fillId="3" borderId="12" xfId="1" applyNumberFormat="1" applyFont="1" applyFill="1" applyBorder="1"/>
    <xf numFmtId="43" fontId="10" fillId="8" borderId="12" xfId="1" applyFont="1" applyFill="1" applyBorder="1"/>
    <xf numFmtId="164" fontId="10" fillId="8" borderId="12" xfId="1" applyNumberFormat="1" applyFont="1" applyFill="1" applyBorder="1"/>
    <xf numFmtId="14" fontId="13" fillId="0" borderId="12" xfId="1" applyNumberFormat="1" applyFont="1" applyFill="1" applyBorder="1" applyAlignment="1"/>
    <xf numFmtId="0" fontId="3" fillId="0" borderId="4" xfId="0" applyFont="1" applyFill="1" applyBorder="1"/>
    <xf numFmtId="0" fontId="3" fillId="0" borderId="12" xfId="0" applyFont="1" applyFill="1" applyBorder="1"/>
    <xf numFmtId="43" fontId="11" fillId="0" borderId="1" xfId="1" applyFont="1" applyFill="1" applyBorder="1" applyAlignment="1">
      <alignment horizontal="center" vertical="center"/>
    </xf>
    <xf numFmtId="43" fontId="10" fillId="5" borderId="6" xfId="1" applyFont="1" applyFill="1" applyBorder="1"/>
    <xf numFmtId="164" fontId="10" fillId="8" borderId="1" xfId="1" applyNumberFormat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/>
    </xf>
    <xf numFmtId="164" fontId="10" fillId="0" borderId="12" xfId="1" applyNumberFormat="1" applyFont="1" applyFill="1" applyBorder="1" applyAlignment="1">
      <alignment horizontal="center"/>
    </xf>
    <xf numFmtId="164" fontId="10" fillId="0" borderId="6" xfId="1" applyNumberFormat="1" applyFont="1" applyFill="1" applyBorder="1" applyAlignment="1">
      <alignment horizontal="center"/>
    </xf>
    <xf numFmtId="164" fontId="11" fillId="0" borderId="1" xfId="1" applyNumberFormat="1" applyFont="1" applyFill="1" applyBorder="1" applyAlignment="1">
      <alignment horizontal="right" vertical="center"/>
    </xf>
    <xf numFmtId="164" fontId="10" fillId="10" borderId="4" xfId="0" applyNumberFormat="1" applyFont="1" applyFill="1" applyBorder="1"/>
    <xf numFmtId="164" fontId="19" fillId="0" borderId="0" xfId="1" applyNumberFormat="1" applyFont="1"/>
    <xf numFmtId="43" fontId="11" fillId="0" borderId="6" xfId="1" applyFont="1" applyBorder="1" applyAlignment="1">
      <alignment horizontal="right" vertical="center"/>
    </xf>
    <xf numFmtId="164" fontId="11" fillId="0" borderId="6" xfId="1" applyNumberFormat="1" applyFont="1" applyFill="1" applyBorder="1" applyAlignment="1">
      <alignment horizontal="right" vertical="center"/>
    </xf>
    <xf numFmtId="43" fontId="10" fillId="7" borderId="6" xfId="1" applyFont="1" applyFill="1" applyBorder="1" applyAlignment="1">
      <alignment horizontal="center"/>
    </xf>
    <xf numFmtId="43" fontId="11" fillId="5" borderId="4" xfId="1" applyFont="1" applyFill="1" applyBorder="1" applyAlignment="1">
      <alignment horizontal="center" vertical="center"/>
    </xf>
    <xf numFmtId="43" fontId="10" fillId="3" borderId="4" xfId="1" applyFont="1" applyFill="1" applyBorder="1" applyAlignment="1">
      <alignment horizontal="center"/>
    </xf>
    <xf numFmtId="164" fontId="10" fillId="3" borderId="4" xfId="1" applyNumberFormat="1" applyFont="1" applyFill="1" applyBorder="1" applyAlignment="1">
      <alignment horizontal="center"/>
    </xf>
    <xf numFmtId="43" fontId="10" fillId="7" borderId="4" xfId="1" applyFont="1" applyFill="1" applyBorder="1" applyAlignment="1">
      <alignment horizontal="center"/>
    </xf>
    <xf numFmtId="164" fontId="10" fillId="3" borderId="11" xfId="1" applyNumberFormat="1" applyFont="1" applyFill="1" applyBorder="1" applyAlignment="1">
      <alignment horizontal="center"/>
    </xf>
    <xf numFmtId="43" fontId="11" fillId="0" borderId="6" xfId="1" applyFont="1" applyFill="1" applyBorder="1" applyAlignment="1">
      <alignment horizontal="right" vertical="center"/>
    </xf>
    <xf numFmtId="43" fontId="11" fillId="0" borderId="4" xfId="1" applyFont="1" applyFill="1" applyBorder="1" applyAlignment="1">
      <alignment horizontal="right" vertical="center"/>
    </xf>
    <xf numFmtId="164" fontId="11" fillId="0" borderId="4" xfId="1" applyNumberFormat="1" applyFont="1" applyFill="1" applyBorder="1" applyAlignment="1">
      <alignment horizontal="right" vertical="center"/>
    </xf>
    <xf numFmtId="164" fontId="11" fillId="0" borderId="6" xfId="1" applyNumberFormat="1" applyFont="1" applyFill="1" applyBorder="1" applyAlignment="1">
      <alignment horizontal="center"/>
    </xf>
    <xf numFmtId="43" fontId="10" fillId="8" borderId="6" xfId="1" applyFont="1" applyFill="1" applyBorder="1" applyAlignment="1">
      <alignment horizontal="center"/>
    </xf>
    <xf numFmtId="164" fontId="10" fillId="8" borderId="6" xfId="1" applyNumberFormat="1" applyFont="1" applyFill="1" applyBorder="1" applyAlignment="1">
      <alignment horizontal="center"/>
    </xf>
    <xf numFmtId="164" fontId="11" fillId="0" borderId="4" xfId="1" applyNumberFormat="1" applyFont="1" applyFill="1" applyBorder="1" applyAlignment="1">
      <alignment horizontal="center"/>
    </xf>
    <xf numFmtId="14" fontId="11" fillId="0" borderId="13" xfId="0" applyNumberFormat="1" applyFont="1" applyFill="1" applyBorder="1" applyAlignment="1">
      <alignment horizontal="center" vertical="center"/>
    </xf>
    <xf numFmtId="14" fontId="11" fillId="0" borderId="14" xfId="0" applyNumberFormat="1" applyFont="1" applyFill="1" applyBorder="1" applyAlignment="1">
      <alignment horizontal="center" vertical="center"/>
    </xf>
    <xf numFmtId="43" fontId="11" fillId="0" borderId="4" xfId="1" applyFont="1" applyFill="1" applyBorder="1" applyAlignment="1">
      <alignment horizontal="center" vertical="center"/>
    </xf>
    <xf numFmtId="43" fontId="10" fillId="5" borderId="12" xfId="1" applyFont="1" applyFill="1" applyBorder="1" applyAlignment="1">
      <alignment horizontal="center"/>
    </xf>
    <xf numFmtId="164" fontId="16" fillId="11" borderId="4" xfId="1" applyNumberFormat="1" applyFont="1" applyFill="1" applyBorder="1"/>
    <xf numFmtId="43" fontId="10" fillId="10" borderId="6" xfId="1" applyFont="1" applyFill="1" applyBorder="1"/>
    <xf numFmtId="43" fontId="10" fillId="10" borderId="1" xfId="1" applyFont="1" applyFill="1" applyBorder="1"/>
    <xf numFmtId="43" fontId="10" fillId="10" borderId="4" xfId="1" applyFont="1" applyFill="1" applyBorder="1"/>
    <xf numFmtId="43" fontId="10" fillId="10" borderId="1" xfId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Alignment="1">
      <alignment horizontal="right"/>
    </xf>
    <xf numFmtId="164" fontId="10" fillId="5" borderId="12" xfId="0" applyNumberFormat="1" applyFont="1" applyFill="1" applyBorder="1"/>
    <xf numFmtId="164" fontId="10" fillId="10" borderId="12" xfId="0" applyNumberFormat="1" applyFont="1" applyFill="1" applyBorder="1"/>
    <xf numFmtId="43" fontId="10" fillId="11" borderId="4" xfId="1" applyFont="1" applyFill="1" applyBorder="1"/>
    <xf numFmtId="164" fontId="16" fillId="5" borderId="4" xfId="0" applyNumberFormat="1" applyFont="1" applyFill="1" applyBorder="1"/>
    <xf numFmtId="0" fontId="10" fillId="9" borderId="0" xfId="0" applyFont="1" applyFill="1" applyAlignment="1">
      <alignment horizontal="right"/>
    </xf>
    <xf numFmtId="43" fontId="10" fillId="0" borderId="0" xfId="1" applyFont="1" applyAlignment="1">
      <alignment horizontal="right"/>
    </xf>
    <xf numFmtId="43" fontId="11" fillId="5" borderId="1" xfId="1" applyFont="1" applyFill="1" applyBorder="1" applyAlignment="1">
      <alignment horizontal="right" vertical="center"/>
    </xf>
    <xf numFmtId="164" fontId="11" fillId="8" borderId="1" xfId="1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10" fillId="0" borderId="11" xfId="1" applyNumberFormat="1" applyFont="1" applyFill="1" applyBorder="1" applyAlignment="1">
      <alignment horizontal="center"/>
    </xf>
    <xf numFmtId="43" fontId="10" fillId="10" borderId="4" xfId="1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43" fontId="2" fillId="0" borderId="8" xfId="1" applyFont="1" applyFill="1" applyBorder="1" applyAlignment="1">
      <alignment horizontal="center" wrapText="1"/>
    </xf>
    <xf numFmtId="43" fontId="2" fillId="0" borderId="8" xfId="1" applyFont="1" applyBorder="1" applyAlignment="1">
      <alignment horizontal="center" wrapText="1"/>
    </xf>
    <xf numFmtId="164" fontId="2" fillId="6" borderId="8" xfId="1" applyNumberFormat="1" applyFont="1" applyFill="1" applyBorder="1" applyAlignment="1">
      <alignment horizontal="center" wrapText="1"/>
    </xf>
    <xf numFmtId="43" fontId="10" fillId="0" borderId="0" xfId="1" applyFont="1" applyFill="1"/>
    <xf numFmtId="43" fontId="10" fillId="0" borderId="0" xfId="0" applyNumberFormat="1" applyFont="1" applyFill="1"/>
    <xf numFmtId="0" fontId="2" fillId="0" borderId="8" xfId="0" applyFont="1" applyBorder="1" applyAlignment="1">
      <alignment horizontal="center" wrapText="1"/>
    </xf>
    <xf numFmtId="43" fontId="10" fillId="0" borderId="6" xfId="1" applyFont="1" applyFill="1" applyBorder="1" applyAlignment="1">
      <alignment horizontal="left" wrapText="1"/>
    </xf>
    <xf numFmtId="43" fontId="10" fillId="0" borderId="1" xfId="1" applyFont="1" applyFill="1" applyBorder="1" applyAlignment="1">
      <alignment horizontal="left" wrapText="1"/>
    </xf>
    <xf numFmtId="43" fontId="10" fillId="0" borderId="4" xfId="1" applyFont="1" applyFill="1" applyBorder="1" applyAlignment="1">
      <alignment horizontal="left" wrapText="1"/>
    </xf>
    <xf numFmtId="43" fontId="10" fillId="0" borderId="12" xfId="1" applyFont="1" applyFill="1" applyBorder="1" applyAlignment="1">
      <alignment horizontal="left" wrapText="1"/>
    </xf>
    <xf numFmtId="43" fontId="10" fillId="0" borderId="5" xfId="1" applyFont="1" applyFill="1" applyBorder="1" applyAlignment="1">
      <alignment horizontal="left" wrapText="1"/>
    </xf>
    <xf numFmtId="164" fontId="10" fillId="0" borderId="6" xfId="1" applyNumberFormat="1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left" wrapText="1"/>
    </xf>
    <xf numFmtId="164" fontId="10" fillId="0" borderId="4" xfId="1" applyNumberFormat="1" applyFont="1" applyFill="1" applyBorder="1" applyAlignment="1">
      <alignment horizontal="left" wrapText="1"/>
    </xf>
    <xf numFmtId="164" fontId="10" fillId="0" borderId="12" xfId="1" applyNumberFormat="1" applyFont="1" applyFill="1" applyBorder="1" applyAlignment="1">
      <alignment horizontal="left" wrapText="1"/>
    </xf>
    <xf numFmtId="164" fontId="10" fillId="0" borderId="5" xfId="1" applyNumberFormat="1" applyFont="1" applyFill="1" applyBorder="1" applyAlignment="1">
      <alignment horizontal="left" wrapText="1"/>
    </xf>
    <xf numFmtId="164" fontId="10" fillId="0" borderId="0" xfId="0" applyNumberFormat="1" applyFont="1" applyFill="1" applyBorder="1" applyAlignment="1">
      <alignment horizontal="left" wrapText="1"/>
    </xf>
    <xf numFmtId="164" fontId="6" fillId="0" borderId="1" xfId="1" applyNumberFormat="1" applyFont="1" applyFill="1" applyBorder="1" applyAlignment="1">
      <alignment horizontal="right"/>
    </xf>
    <xf numFmtId="43" fontId="6" fillId="0" borderId="1" xfId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"/>
    </xf>
    <xf numFmtId="0" fontId="10" fillId="0" borderId="0" xfId="0" applyFont="1" applyFill="1" applyBorder="1" applyAlignment="1"/>
    <xf numFmtId="14" fontId="10" fillId="0" borderId="1" xfId="1" applyNumberFormat="1" applyFont="1" applyFill="1" applyBorder="1" applyAlignment="1">
      <alignment horizontal="left" wrapText="1"/>
    </xf>
    <xf numFmtId="164" fontId="10" fillId="0" borderId="8" xfId="0" applyNumberFormat="1" applyFont="1" applyFill="1" applyBorder="1"/>
    <xf numFmtId="0" fontId="12" fillId="0" borderId="0" xfId="0" applyFont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2" fillId="6" borderId="16" xfId="0" applyFont="1" applyFill="1" applyBorder="1" applyAlignment="1">
      <alignment horizontal="center" wrapText="1"/>
    </xf>
    <xf numFmtId="164" fontId="11" fillId="4" borderId="15" xfId="1" applyNumberFormat="1" applyFont="1" applyFill="1" applyBorder="1" applyAlignment="1">
      <alignment horizontal="center" vertical="center"/>
    </xf>
    <xf numFmtId="164" fontId="11" fillId="4" borderId="8" xfId="1" applyNumberFormat="1" applyFont="1" applyFill="1" applyBorder="1" applyAlignment="1">
      <alignment horizontal="center" vertical="center"/>
    </xf>
    <xf numFmtId="164" fontId="11" fillId="4" borderId="14" xfId="1" applyNumberFormat="1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wrapText="1"/>
    </xf>
    <xf numFmtId="0" fontId="10" fillId="4" borderId="8" xfId="0" applyFont="1" applyFill="1" applyBorder="1" applyAlignment="1">
      <alignment horizontal="center" wrapText="1"/>
    </xf>
    <xf numFmtId="0" fontId="10" fillId="2" borderId="15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64" fontId="6" fillId="6" borderId="5" xfId="1" applyNumberFormat="1" applyFont="1" applyFill="1" applyBorder="1" applyAlignment="1">
      <alignment horizontal="center" wrapText="1"/>
    </xf>
    <xf numFmtId="164" fontId="6" fillId="6" borderId="8" xfId="1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16" xfId="1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6" fillId="9" borderId="0" xfId="0" applyFont="1" applyFill="1" applyAlignment="1">
      <alignment horizontal="center"/>
    </xf>
    <xf numFmtId="14" fontId="13" fillId="4" borderId="15" xfId="1" applyNumberFormat="1" applyFont="1" applyFill="1" applyBorder="1" applyAlignment="1">
      <alignment horizontal="center"/>
    </xf>
    <xf numFmtId="14" fontId="13" fillId="4" borderId="14" xfId="1" applyNumberFormat="1" applyFont="1" applyFill="1" applyBorder="1" applyAlignment="1">
      <alignment horizontal="center"/>
    </xf>
    <xf numFmtId="14" fontId="13" fillId="4" borderId="8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FF00FF"/>
      <color rgb="FF00FFFF"/>
      <color rgb="FF00FF00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72"/>
  <sheetViews>
    <sheetView tabSelected="1" zoomScaleNormal="100" workbookViewId="0">
      <pane ySplit="2" topLeftCell="A12" activePane="bottomLeft" state="frozen"/>
      <selection pane="bottomLeft" activeCell="D38" sqref="D38"/>
    </sheetView>
  </sheetViews>
  <sheetFormatPr defaultRowHeight="12.75"/>
  <cols>
    <col min="1" max="1" width="7.44140625" style="3" customWidth="1"/>
    <col min="2" max="2" width="20.109375" style="3" customWidth="1"/>
    <col min="3" max="3" width="8.88671875" style="3" customWidth="1"/>
    <col min="4" max="4" width="60.44140625" style="1" customWidth="1"/>
    <col min="5" max="5" width="44" style="3" customWidth="1"/>
    <col min="6" max="6" width="13.6640625" style="3" customWidth="1"/>
    <col min="7" max="7" width="11.77734375" style="3" customWidth="1"/>
    <col min="8" max="8" width="8.77734375" style="3" customWidth="1"/>
    <col min="9" max="9" width="9.109375" style="3" customWidth="1"/>
    <col min="10" max="10" width="8.44140625" style="13" customWidth="1"/>
    <col min="11" max="11" width="9.21875" style="3" customWidth="1"/>
    <col min="12" max="12" width="8.44140625" style="13" customWidth="1"/>
    <col min="13" max="13" width="14.33203125" style="13" customWidth="1"/>
    <col min="14" max="14" width="8.44140625" style="13" customWidth="1"/>
    <col min="15" max="15" width="13.77734375" style="13" customWidth="1"/>
    <col min="16" max="16" width="8.44140625" style="13" customWidth="1"/>
    <col min="17" max="17" width="8.21875" style="13" customWidth="1"/>
    <col min="18" max="18" width="8.44140625" style="13" customWidth="1"/>
    <col min="19" max="19" width="11.109375" style="3" customWidth="1"/>
    <col min="20" max="20" width="8.44140625" style="3" customWidth="1"/>
    <col min="21" max="21" width="9.21875" style="3" customWidth="1"/>
    <col min="22" max="22" width="8.88671875" style="3" customWidth="1"/>
    <col min="23" max="24" width="8.44140625" style="3" customWidth="1"/>
    <col min="25" max="25" width="8.109375" style="3" customWidth="1"/>
    <col min="26" max="26" width="47" style="3" customWidth="1"/>
    <col min="27" max="27" width="6.6640625" style="3" customWidth="1"/>
    <col min="28" max="29" width="7.5546875" style="3" customWidth="1"/>
    <col min="30" max="31" width="8.44140625" style="3" customWidth="1"/>
    <col min="32" max="32" width="29.44140625" style="3" bestFit="1" customWidth="1"/>
    <col min="33" max="33" width="5.33203125" style="7" customWidth="1"/>
    <col min="34" max="34" width="7.5546875" style="7" customWidth="1"/>
    <col min="35" max="35" width="4.88671875" style="7" customWidth="1"/>
    <col min="36" max="36" width="8.44140625" style="7" customWidth="1"/>
    <col min="37" max="38" width="7.5546875" style="7" customWidth="1"/>
    <col min="39" max="40" width="8.44140625" style="7" customWidth="1"/>
    <col min="41" max="16384" width="8.88671875" style="3"/>
  </cols>
  <sheetData>
    <row r="1" spans="1:40" s="2" customFormat="1" ht="18" customHeight="1">
      <c r="A1" s="203" t="s">
        <v>0</v>
      </c>
      <c r="B1" s="203" t="s">
        <v>1</v>
      </c>
      <c r="C1" s="205" t="s">
        <v>2</v>
      </c>
      <c r="D1" s="207" t="s">
        <v>3</v>
      </c>
      <c r="E1" s="151" t="s">
        <v>4</v>
      </c>
      <c r="F1" s="216" t="s">
        <v>5</v>
      </c>
      <c r="G1" s="198" t="s">
        <v>170</v>
      </c>
      <c r="H1" s="196" t="s">
        <v>6</v>
      </c>
      <c r="I1" s="198" t="s">
        <v>171</v>
      </c>
      <c r="J1" s="196" t="s">
        <v>6</v>
      </c>
      <c r="K1" s="198" t="s">
        <v>172</v>
      </c>
      <c r="L1" s="196" t="s">
        <v>6</v>
      </c>
      <c r="M1" s="198" t="s">
        <v>173</v>
      </c>
      <c r="N1" s="196" t="s">
        <v>6</v>
      </c>
      <c r="O1" s="198" t="s">
        <v>174</v>
      </c>
      <c r="P1" s="196" t="s">
        <v>6</v>
      </c>
      <c r="Q1" s="198" t="s">
        <v>18</v>
      </c>
      <c r="R1" s="218" t="s">
        <v>6</v>
      </c>
      <c r="S1" s="198" t="s">
        <v>19</v>
      </c>
      <c r="T1" s="218" t="s">
        <v>6</v>
      </c>
      <c r="U1" s="220" t="s">
        <v>17</v>
      </c>
      <c r="W1" s="195" t="s">
        <v>145</v>
      </c>
      <c r="X1" s="195"/>
      <c r="Y1" s="195"/>
      <c r="Z1" s="195"/>
      <c r="AB1" s="184" t="s">
        <v>184</v>
      </c>
      <c r="AC1" s="185"/>
      <c r="AD1" s="185"/>
      <c r="AE1" s="186"/>
      <c r="AG1" s="213" t="s">
        <v>188</v>
      </c>
      <c r="AH1" s="214"/>
      <c r="AI1" s="214"/>
      <c r="AJ1" s="214"/>
      <c r="AK1" s="214"/>
      <c r="AL1" s="214"/>
      <c r="AM1" s="214"/>
      <c r="AN1" s="215"/>
    </row>
    <row r="2" spans="1:40" s="2" customFormat="1" ht="24" thickBot="1">
      <c r="A2" s="204"/>
      <c r="B2" s="204"/>
      <c r="C2" s="206"/>
      <c r="D2" s="208"/>
      <c r="E2" s="152"/>
      <c r="F2" s="217"/>
      <c r="G2" s="199"/>
      <c r="H2" s="197"/>
      <c r="I2" s="199"/>
      <c r="J2" s="197"/>
      <c r="K2" s="199"/>
      <c r="L2" s="197"/>
      <c r="M2" s="199"/>
      <c r="N2" s="197"/>
      <c r="O2" s="199"/>
      <c r="P2" s="197"/>
      <c r="Q2" s="199"/>
      <c r="R2" s="219"/>
      <c r="S2" s="199"/>
      <c r="T2" s="219"/>
      <c r="U2" s="221"/>
      <c r="W2" s="43" t="s">
        <v>146</v>
      </c>
      <c r="X2" s="62" t="s">
        <v>154</v>
      </c>
      <c r="Y2" s="65" t="s">
        <v>155</v>
      </c>
      <c r="Z2" s="43" t="s">
        <v>147</v>
      </c>
      <c r="AB2" s="159" t="s">
        <v>146</v>
      </c>
      <c r="AC2" s="159" t="s">
        <v>185</v>
      </c>
      <c r="AD2" s="160" t="s">
        <v>186</v>
      </c>
      <c r="AE2" s="161" t="s">
        <v>187</v>
      </c>
      <c r="AG2" s="160" t="s">
        <v>189</v>
      </c>
      <c r="AH2" s="160" t="s">
        <v>185</v>
      </c>
      <c r="AI2" s="160" t="s">
        <v>186</v>
      </c>
      <c r="AJ2" s="161" t="s">
        <v>187</v>
      </c>
      <c r="AK2" s="164" t="s">
        <v>190</v>
      </c>
      <c r="AL2" s="164" t="s">
        <v>185</v>
      </c>
      <c r="AM2" s="164" t="s">
        <v>186</v>
      </c>
      <c r="AN2" s="161" t="s">
        <v>187</v>
      </c>
    </row>
    <row r="3" spans="1:40" s="28" customFormat="1">
      <c r="A3" s="47" t="s">
        <v>13</v>
      </c>
      <c r="B3" s="47" t="s">
        <v>162</v>
      </c>
      <c r="C3" s="48" t="s">
        <v>157</v>
      </c>
      <c r="D3" s="49" t="s">
        <v>40</v>
      </c>
      <c r="E3" s="50" t="s">
        <v>43</v>
      </c>
      <c r="F3" s="50" t="s">
        <v>39</v>
      </c>
      <c r="G3" s="51">
        <v>130</v>
      </c>
      <c r="H3" s="52">
        <v>1462</v>
      </c>
      <c r="I3" s="51"/>
      <c r="J3" s="52"/>
      <c r="K3" s="53">
        <v>20.64</v>
      </c>
      <c r="L3" s="52">
        <v>232</v>
      </c>
      <c r="M3" s="52"/>
      <c r="N3" s="52"/>
      <c r="O3" s="137">
        <v>32.369999999999997</v>
      </c>
      <c r="P3" s="52">
        <v>205</v>
      </c>
      <c r="Q3" s="54"/>
      <c r="R3" s="55"/>
      <c r="S3" s="56">
        <v>77.77</v>
      </c>
      <c r="T3" s="69">
        <v>874</v>
      </c>
      <c r="U3" s="73" t="s">
        <v>156</v>
      </c>
      <c r="W3" s="44">
        <f>H3+L3</f>
        <v>1694</v>
      </c>
      <c r="X3" s="44">
        <f>J3+N3</f>
        <v>0</v>
      </c>
      <c r="Y3" s="66">
        <f>P3</f>
        <v>205</v>
      </c>
      <c r="Z3" s="45" t="s">
        <v>159</v>
      </c>
      <c r="AB3" s="165"/>
      <c r="AC3" s="165"/>
      <c r="AD3" s="165"/>
      <c r="AE3" s="170"/>
      <c r="AG3" s="165"/>
      <c r="AH3" s="165"/>
      <c r="AI3" s="165"/>
      <c r="AJ3" s="170"/>
      <c r="AK3" s="165"/>
      <c r="AL3" s="165"/>
      <c r="AM3" s="165"/>
      <c r="AN3" s="165"/>
    </row>
    <row r="4" spans="1:40" s="28" customFormat="1">
      <c r="A4" s="8" t="s">
        <v>44</v>
      </c>
      <c r="B4" s="47" t="s">
        <v>162</v>
      </c>
      <c r="C4" s="19" t="s">
        <v>157</v>
      </c>
      <c r="D4" s="17" t="s">
        <v>41</v>
      </c>
      <c r="E4" s="4" t="s">
        <v>42</v>
      </c>
      <c r="F4" s="4" t="s">
        <v>49</v>
      </c>
      <c r="G4" s="11">
        <v>390</v>
      </c>
      <c r="H4" s="30">
        <v>4185</v>
      </c>
      <c r="I4" s="11"/>
      <c r="J4" s="30"/>
      <c r="K4" s="6">
        <v>57.52</v>
      </c>
      <c r="L4" s="30">
        <v>617</v>
      </c>
      <c r="M4" s="30"/>
      <c r="N4" s="30"/>
      <c r="O4" s="138">
        <v>136.44999999999999</v>
      </c>
      <c r="P4" s="30">
        <v>846</v>
      </c>
      <c r="Q4" s="38"/>
      <c r="R4" s="35"/>
      <c r="S4" s="5">
        <v>233.33</v>
      </c>
      <c r="T4" s="70">
        <v>2504</v>
      </c>
      <c r="U4" s="73" t="s">
        <v>156</v>
      </c>
      <c r="W4" s="44">
        <f t="shared" ref="W4:W44" si="0">H4+L4</f>
        <v>4802</v>
      </c>
      <c r="X4" s="44">
        <f t="shared" ref="X4:X46" si="1">J4+N4</f>
        <v>0</v>
      </c>
      <c r="Y4" s="66">
        <f t="shared" ref="Y4:Y46" si="2">P4</f>
        <v>846</v>
      </c>
      <c r="Z4" s="45" t="s">
        <v>159</v>
      </c>
      <c r="AB4" s="166"/>
      <c r="AC4" s="166"/>
      <c r="AD4" s="166"/>
      <c r="AE4" s="171"/>
      <c r="AG4" s="166"/>
      <c r="AH4" s="166"/>
      <c r="AI4" s="166"/>
      <c r="AJ4" s="171"/>
      <c r="AK4" s="166"/>
      <c r="AL4" s="166"/>
      <c r="AM4" s="166"/>
      <c r="AN4" s="166"/>
    </row>
    <row r="5" spans="1:40" s="28" customFormat="1">
      <c r="A5" s="8" t="s">
        <v>45</v>
      </c>
      <c r="B5" s="8" t="s">
        <v>191</v>
      </c>
      <c r="C5" s="19" t="s">
        <v>157</v>
      </c>
      <c r="D5" s="17" t="s">
        <v>46</v>
      </c>
      <c r="E5" s="4" t="s">
        <v>47</v>
      </c>
      <c r="F5" s="4" t="s">
        <v>48</v>
      </c>
      <c r="G5" s="11">
        <v>1105</v>
      </c>
      <c r="H5" s="33">
        <v>9928</v>
      </c>
      <c r="I5" s="11"/>
      <c r="J5" s="33"/>
      <c r="K5" s="6">
        <v>160.04</v>
      </c>
      <c r="L5" s="30">
        <v>1438</v>
      </c>
      <c r="M5" s="30"/>
      <c r="N5" s="30"/>
      <c r="O5" s="138">
        <v>335.84</v>
      </c>
      <c r="P5" s="30">
        <v>1731</v>
      </c>
      <c r="Q5" s="38"/>
      <c r="R5" s="35"/>
      <c r="S5" s="5">
        <v>666.66</v>
      </c>
      <c r="T5" s="70">
        <v>5990</v>
      </c>
      <c r="U5" s="73" t="s">
        <v>156</v>
      </c>
      <c r="W5" s="44">
        <f t="shared" si="0"/>
        <v>11366</v>
      </c>
      <c r="X5" s="44">
        <f t="shared" si="1"/>
        <v>0</v>
      </c>
      <c r="Y5" s="66">
        <f t="shared" si="2"/>
        <v>1731</v>
      </c>
      <c r="Z5" s="45" t="s">
        <v>159</v>
      </c>
      <c r="AB5" s="166"/>
      <c r="AC5" s="166"/>
      <c r="AD5" s="166"/>
      <c r="AE5" s="171"/>
      <c r="AG5" s="166"/>
      <c r="AH5" s="166"/>
      <c r="AI5" s="166"/>
      <c r="AJ5" s="171"/>
      <c r="AK5" s="166"/>
      <c r="AL5" s="166"/>
      <c r="AM5" s="166"/>
      <c r="AN5" s="166"/>
    </row>
    <row r="6" spans="1:40" s="28" customFormat="1">
      <c r="A6" s="8" t="s">
        <v>12</v>
      </c>
      <c r="B6" s="47" t="s">
        <v>162</v>
      </c>
      <c r="C6" s="19" t="s">
        <v>157</v>
      </c>
      <c r="D6" s="17" t="s">
        <v>50</v>
      </c>
      <c r="E6" s="4" t="s">
        <v>51</v>
      </c>
      <c r="F6" s="4" t="s">
        <v>52</v>
      </c>
      <c r="G6" s="11">
        <v>65</v>
      </c>
      <c r="H6" s="33">
        <v>671</v>
      </c>
      <c r="I6" s="11"/>
      <c r="J6" s="30"/>
      <c r="K6" s="6">
        <v>12.58</v>
      </c>
      <c r="L6" s="30">
        <v>130</v>
      </c>
      <c r="M6" s="30"/>
      <c r="N6" s="30"/>
      <c r="O6" s="138">
        <v>75.12</v>
      </c>
      <c r="P6" s="30">
        <v>758</v>
      </c>
      <c r="Q6" s="38"/>
      <c r="R6" s="35"/>
      <c r="S6" s="6">
        <v>50.6</v>
      </c>
      <c r="T6" s="71">
        <v>522</v>
      </c>
      <c r="U6" s="73">
        <v>46085</v>
      </c>
      <c r="W6" s="44">
        <f t="shared" si="0"/>
        <v>801</v>
      </c>
      <c r="X6" s="44">
        <f t="shared" si="1"/>
        <v>0</v>
      </c>
      <c r="Y6" s="66">
        <f t="shared" si="2"/>
        <v>758</v>
      </c>
      <c r="Z6" s="45" t="s">
        <v>159</v>
      </c>
      <c r="AB6" s="166">
        <v>84.77</v>
      </c>
      <c r="AC6" s="180">
        <v>39169</v>
      </c>
      <c r="AD6" s="166">
        <v>88.07</v>
      </c>
      <c r="AE6" s="171">
        <v>909</v>
      </c>
      <c r="AG6" s="166"/>
      <c r="AH6" s="166"/>
      <c r="AI6" s="166"/>
      <c r="AJ6" s="171"/>
      <c r="AK6" s="166"/>
      <c r="AL6" s="166"/>
      <c r="AM6" s="166"/>
      <c r="AN6" s="166"/>
    </row>
    <row r="7" spans="1:40" s="28" customFormat="1">
      <c r="A7" s="8" t="s">
        <v>14</v>
      </c>
      <c r="B7" s="47" t="s">
        <v>162</v>
      </c>
      <c r="C7" s="19" t="s">
        <v>157</v>
      </c>
      <c r="D7" s="17" t="s">
        <v>53</v>
      </c>
      <c r="E7" s="4" t="s">
        <v>54</v>
      </c>
      <c r="F7" s="4" t="s">
        <v>55</v>
      </c>
      <c r="G7" s="34"/>
      <c r="H7" s="110"/>
      <c r="I7" s="34"/>
      <c r="J7" s="34"/>
      <c r="K7" s="6"/>
      <c r="L7" s="30"/>
      <c r="M7" s="67">
        <v>8.5</v>
      </c>
      <c r="N7" s="30">
        <v>32</v>
      </c>
      <c r="O7" s="6"/>
      <c r="P7" s="30"/>
      <c r="Q7" s="6">
        <v>506.56</v>
      </c>
      <c r="R7" s="30">
        <v>1921</v>
      </c>
      <c r="S7" s="6">
        <v>952.38</v>
      </c>
      <c r="T7" s="71">
        <v>3609</v>
      </c>
      <c r="U7" s="73">
        <v>45994</v>
      </c>
      <c r="W7" s="44">
        <f t="shared" si="0"/>
        <v>0</v>
      </c>
      <c r="X7" s="68">
        <f t="shared" si="1"/>
        <v>32</v>
      </c>
      <c r="Y7" s="44">
        <f t="shared" si="2"/>
        <v>0</v>
      </c>
      <c r="Z7" s="45" t="s">
        <v>159</v>
      </c>
      <c r="AB7" s="166"/>
      <c r="AC7" s="166"/>
      <c r="AD7" s="166"/>
      <c r="AE7" s="171"/>
      <c r="AG7" s="166"/>
      <c r="AH7" s="166"/>
      <c r="AI7" s="166"/>
      <c r="AJ7" s="171"/>
      <c r="AK7" s="166"/>
      <c r="AL7" s="166"/>
      <c r="AM7" s="166"/>
      <c r="AN7" s="166"/>
    </row>
    <row r="8" spans="1:40" s="28" customFormat="1">
      <c r="A8" s="8" t="s">
        <v>15</v>
      </c>
      <c r="B8" s="47" t="s">
        <v>162</v>
      </c>
      <c r="C8" s="19" t="s">
        <v>157</v>
      </c>
      <c r="D8" s="17" t="s">
        <v>56</v>
      </c>
      <c r="E8" s="4" t="s">
        <v>57</v>
      </c>
      <c r="F8" s="4" t="s">
        <v>32</v>
      </c>
      <c r="G8" s="11">
        <v>12.39</v>
      </c>
      <c r="H8" s="33">
        <v>131</v>
      </c>
      <c r="I8" s="11"/>
      <c r="J8" s="30"/>
      <c r="K8" s="6">
        <v>7.92</v>
      </c>
      <c r="L8" s="30">
        <v>83</v>
      </c>
      <c r="M8" s="30"/>
      <c r="N8" s="30"/>
      <c r="O8" s="138">
        <v>9.3000000000000007</v>
      </c>
      <c r="P8" s="30">
        <v>109</v>
      </c>
      <c r="Q8" s="38"/>
      <c r="R8" s="35"/>
      <c r="S8" s="6">
        <v>25.02</v>
      </c>
      <c r="T8" s="71">
        <v>263</v>
      </c>
      <c r="U8" s="73">
        <v>46016</v>
      </c>
      <c r="W8" s="44">
        <f t="shared" si="0"/>
        <v>214</v>
      </c>
      <c r="X8" s="44">
        <f t="shared" si="1"/>
        <v>0</v>
      </c>
      <c r="Y8" s="66">
        <f t="shared" si="2"/>
        <v>109</v>
      </c>
      <c r="Z8" s="45" t="s">
        <v>159</v>
      </c>
      <c r="AB8" s="166"/>
      <c r="AC8" s="166"/>
      <c r="AD8" s="166"/>
      <c r="AE8" s="171"/>
      <c r="AG8" s="166"/>
      <c r="AH8" s="166"/>
      <c r="AI8" s="166"/>
      <c r="AJ8" s="171"/>
      <c r="AK8" s="166"/>
      <c r="AL8" s="166"/>
      <c r="AM8" s="166"/>
      <c r="AN8" s="166"/>
    </row>
    <row r="9" spans="1:40" s="28" customFormat="1" ht="13.5" thickBot="1">
      <c r="A9" s="76" t="s">
        <v>16</v>
      </c>
      <c r="B9" s="76" t="s">
        <v>192</v>
      </c>
      <c r="C9" s="77" t="s">
        <v>157</v>
      </c>
      <c r="D9" s="78" t="s">
        <v>58</v>
      </c>
      <c r="E9" s="79" t="s">
        <v>60</v>
      </c>
      <c r="F9" s="79" t="s">
        <v>59</v>
      </c>
      <c r="G9" s="81"/>
      <c r="H9" s="111"/>
      <c r="I9" s="80">
        <v>457.82</v>
      </c>
      <c r="J9" s="111">
        <v>7077</v>
      </c>
      <c r="K9" s="84"/>
      <c r="L9" s="82"/>
      <c r="M9" s="83">
        <v>68.540000000000006</v>
      </c>
      <c r="N9" s="82">
        <v>1078</v>
      </c>
      <c r="O9" s="84"/>
      <c r="P9" s="82"/>
      <c r="Q9" s="85"/>
      <c r="R9" s="86"/>
      <c r="S9" s="84">
        <v>227.36</v>
      </c>
      <c r="T9" s="87">
        <v>3576</v>
      </c>
      <c r="U9" s="88">
        <v>45574</v>
      </c>
      <c r="W9" s="89">
        <f t="shared" si="0"/>
        <v>0</v>
      </c>
      <c r="X9" s="90">
        <f t="shared" si="1"/>
        <v>8155</v>
      </c>
      <c r="Y9" s="89">
        <f t="shared" si="2"/>
        <v>0</v>
      </c>
      <c r="Z9" s="106" t="s">
        <v>158</v>
      </c>
      <c r="AA9" s="41"/>
      <c r="AB9" s="167"/>
      <c r="AC9" s="167"/>
      <c r="AD9" s="167"/>
      <c r="AE9" s="172"/>
      <c r="AG9" s="167"/>
      <c r="AH9" s="167"/>
      <c r="AI9" s="167"/>
      <c r="AJ9" s="172"/>
      <c r="AK9" s="167"/>
      <c r="AL9" s="167"/>
      <c r="AM9" s="167"/>
      <c r="AN9" s="167"/>
    </row>
    <row r="10" spans="1:40" s="28" customFormat="1">
      <c r="A10" s="187" t="s">
        <v>20</v>
      </c>
      <c r="B10" s="47" t="s">
        <v>162</v>
      </c>
      <c r="C10" s="48" t="s">
        <v>157</v>
      </c>
      <c r="D10" s="49" t="s">
        <v>61</v>
      </c>
      <c r="E10" s="190" t="s">
        <v>63</v>
      </c>
      <c r="F10" s="190" t="s">
        <v>52</v>
      </c>
      <c r="G10" s="53">
        <v>130</v>
      </c>
      <c r="H10" s="52">
        <v>1475</v>
      </c>
      <c r="I10" s="137">
        <v>137.77000000000001</v>
      </c>
      <c r="J10" s="53">
        <v>1337</v>
      </c>
      <c r="K10" s="53">
        <v>21.7</v>
      </c>
      <c r="L10" s="52">
        <v>246</v>
      </c>
      <c r="M10" s="52"/>
      <c r="N10" s="52"/>
      <c r="O10" s="137">
        <v>104.43</v>
      </c>
      <c r="P10" s="52">
        <v>978</v>
      </c>
      <c r="Q10" s="54"/>
      <c r="R10" s="54"/>
      <c r="S10" s="53">
        <v>361.31</v>
      </c>
      <c r="T10" s="74">
        <v>3370</v>
      </c>
      <c r="U10" s="210">
        <v>45803</v>
      </c>
      <c r="W10" s="44">
        <f t="shared" si="0"/>
        <v>1721</v>
      </c>
      <c r="X10" s="68">
        <f t="shared" si="1"/>
        <v>1337</v>
      </c>
      <c r="Y10" s="66">
        <f>J10+P10</f>
        <v>2315</v>
      </c>
      <c r="Z10" s="45" t="s">
        <v>159</v>
      </c>
      <c r="AB10" s="165"/>
      <c r="AC10" s="165"/>
      <c r="AD10" s="165"/>
      <c r="AE10" s="170"/>
      <c r="AG10" s="165"/>
      <c r="AH10" s="165"/>
      <c r="AI10" s="165"/>
      <c r="AJ10" s="170"/>
      <c r="AK10" s="165"/>
      <c r="AL10" s="165"/>
      <c r="AM10" s="165"/>
      <c r="AN10" s="165"/>
    </row>
    <row r="11" spans="1:40" s="28" customFormat="1" ht="15.75" customHeight="1" thickBot="1">
      <c r="A11" s="188"/>
      <c r="B11" s="76" t="s">
        <v>192</v>
      </c>
      <c r="C11" s="77" t="s">
        <v>157</v>
      </c>
      <c r="D11" s="78" t="s">
        <v>62</v>
      </c>
      <c r="E11" s="191"/>
      <c r="F11" s="191"/>
      <c r="G11" s="84">
        <v>429</v>
      </c>
      <c r="H11" s="136"/>
      <c r="I11" s="92">
        <v>-85.8</v>
      </c>
      <c r="J11" s="92">
        <v>-370</v>
      </c>
      <c r="K11" s="93">
        <v>66.66</v>
      </c>
      <c r="L11" s="145"/>
      <c r="M11" s="84"/>
      <c r="N11" s="84"/>
      <c r="O11" s="93"/>
      <c r="P11" s="93"/>
      <c r="Q11" s="85"/>
      <c r="R11" s="85"/>
      <c r="S11" s="84">
        <v>248.52</v>
      </c>
      <c r="T11" s="87">
        <v>2248</v>
      </c>
      <c r="U11" s="212"/>
      <c r="W11" s="89">
        <f t="shared" si="0"/>
        <v>0</v>
      </c>
      <c r="X11" s="146">
        <f t="shared" si="1"/>
        <v>-370</v>
      </c>
      <c r="Y11" s="115">
        <f t="shared" si="2"/>
        <v>0</v>
      </c>
      <c r="Z11" s="91"/>
      <c r="AB11" s="167"/>
      <c r="AC11" s="167"/>
      <c r="AD11" s="167"/>
      <c r="AE11" s="172"/>
      <c r="AG11" s="167"/>
      <c r="AH11" s="167"/>
      <c r="AI11" s="167"/>
      <c r="AJ11" s="172"/>
      <c r="AK11" s="167"/>
      <c r="AL11" s="167"/>
      <c r="AM11" s="167"/>
      <c r="AN11" s="167"/>
    </row>
    <row r="12" spans="1:40" s="28" customFormat="1" ht="13.5" thickBot="1">
      <c r="A12" s="95" t="s">
        <v>21</v>
      </c>
      <c r="B12" s="95" t="s">
        <v>176</v>
      </c>
      <c r="C12" s="132" t="s">
        <v>157</v>
      </c>
      <c r="D12" s="96" t="s">
        <v>64</v>
      </c>
      <c r="E12" s="97" t="s">
        <v>65</v>
      </c>
      <c r="F12" s="97" t="s">
        <v>52</v>
      </c>
      <c r="G12" s="98">
        <v>214.5</v>
      </c>
      <c r="H12" s="112">
        <v>3871</v>
      </c>
      <c r="I12" s="135">
        <v>175.5</v>
      </c>
      <c r="J12" s="99">
        <v>3333</v>
      </c>
      <c r="K12" s="100">
        <v>58.69</v>
      </c>
      <c r="L12" s="99">
        <v>582</v>
      </c>
      <c r="M12" s="99"/>
      <c r="N12" s="99"/>
      <c r="O12" s="101"/>
      <c r="P12" s="102"/>
      <c r="Q12" s="103"/>
      <c r="R12" s="104"/>
      <c r="S12" s="100">
        <v>506.77</v>
      </c>
      <c r="T12" s="99">
        <v>4126</v>
      </c>
      <c r="U12" s="105">
        <v>45804</v>
      </c>
      <c r="W12" s="181">
        <f t="shared" si="0"/>
        <v>4453</v>
      </c>
      <c r="X12" s="143">
        <f t="shared" si="1"/>
        <v>3333</v>
      </c>
      <c r="Y12" s="144">
        <f t="shared" si="2"/>
        <v>0</v>
      </c>
      <c r="Z12" s="107" t="s">
        <v>159</v>
      </c>
      <c r="AB12" s="168"/>
      <c r="AC12" s="168"/>
      <c r="AD12" s="168"/>
      <c r="AE12" s="173"/>
      <c r="AG12" s="168"/>
      <c r="AH12" s="168"/>
      <c r="AI12" s="168"/>
      <c r="AJ12" s="173"/>
      <c r="AK12" s="168"/>
      <c r="AL12" s="168"/>
      <c r="AM12" s="168"/>
      <c r="AN12" s="168"/>
    </row>
    <row r="13" spans="1:40" s="28" customFormat="1">
      <c r="A13" s="187" t="s">
        <v>22</v>
      </c>
      <c r="B13" s="132" t="s">
        <v>160</v>
      </c>
      <c r="C13" s="132" t="s">
        <v>157</v>
      </c>
      <c r="D13" s="49" t="s">
        <v>66</v>
      </c>
      <c r="E13" s="50" t="s">
        <v>67</v>
      </c>
      <c r="F13" s="190" t="s">
        <v>55</v>
      </c>
      <c r="G13" s="51"/>
      <c r="H13" s="113"/>
      <c r="I13" s="94">
        <v>45.78</v>
      </c>
      <c r="J13" s="113">
        <v>620</v>
      </c>
      <c r="K13" s="53"/>
      <c r="L13" s="52"/>
      <c r="M13" s="109">
        <v>10.15</v>
      </c>
      <c r="N13" s="52">
        <v>137</v>
      </c>
      <c r="O13" s="53"/>
      <c r="P13" s="52"/>
      <c r="Q13" s="54"/>
      <c r="R13" s="55"/>
      <c r="S13" s="53">
        <v>51.51</v>
      </c>
      <c r="T13" s="74">
        <v>569</v>
      </c>
      <c r="U13" s="210">
        <v>45813</v>
      </c>
      <c r="W13" s="44">
        <f t="shared" si="0"/>
        <v>0</v>
      </c>
      <c r="X13" s="68">
        <f t="shared" si="1"/>
        <v>757</v>
      </c>
      <c r="Y13" s="44">
        <f t="shared" si="2"/>
        <v>0</v>
      </c>
      <c r="Z13" s="45" t="s">
        <v>159</v>
      </c>
      <c r="AB13" s="165"/>
      <c r="AC13" s="165"/>
      <c r="AD13" s="165"/>
      <c r="AE13" s="170"/>
      <c r="AG13" s="165"/>
      <c r="AH13" s="165"/>
      <c r="AI13" s="165"/>
      <c r="AJ13" s="170"/>
      <c r="AK13" s="165"/>
      <c r="AL13" s="165"/>
      <c r="AM13" s="165"/>
      <c r="AN13" s="165"/>
    </row>
    <row r="14" spans="1:40" s="28" customFormat="1" ht="15" customHeight="1">
      <c r="A14" s="189"/>
      <c r="B14" s="47" t="s">
        <v>163</v>
      </c>
      <c r="C14" s="19" t="s">
        <v>157</v>
      </c>
      <c r="D14" s="17" t="s">
        <v>68</v>
      </c>
      <c r="E14" s="4" t="s">
        <v>67</v>
      </c>
      <c r="F14" s="194"/>
      <c r="G14" s="11">
        <v>64.849999999999994</v>
      </c>
      <c r="H14" s="33">
        <v>550</v>
      </c>
      <c r="I14" s="11"/>
      <c r="J14" s="30"/>
      <c r="K14" s="6">
        <v>12.56</v>
      </c>
      <c r="L14" s="30">
        <v>106</v>
      </c>
      <c r="M14" s="30"/>
      <c r="N14" s="30"/>
      <c r="O14" s="138">
        <v>26.77</v>
      </c>
      <c r="P14" s="30">
        <v>234</v>
      </c>
      <c r="Q14" s="38"/>
      <c r="R14" s="35"/>
      <c r="S14" s="6">
        <v>78.8</v>
      </c>
      <c r="T14" s="71">
        <v>756</v>
      </c>
      <c r="U14" s="211"/>
      <c r="W14" s="44">
        <f t="shared" si="0"/>
        <v>656</v>
      </c>
      <c r="X14" s="44">
        <f t="shared" si="1"/>
        <v>0</v>
      </c>
      <c r="Y14" s="66">
        <f t="shared" si="2"/>
        <v>234</v>
      </c>
      <c r="Z14" s="45" t="s">
        <v>159</v>
      </c>
      <c r="AB14" s="166"/>
      <c r="AC14" s="166"/>
      <c r="AD14" s="166"/>
      <c r="AE14" s="171"/>
      <c r="AG14" s="166"/>
      <c r="AH14" s="166"/>
      <c r="AI14" s="166"/>
      <c r="AJ14" s="171"/>
      <c r="AK14" s="166"/>
      <c r="AL14" s="166"/>
      <c r="AM14" s="166"/>
      <c r="AN14" s="166"/>
    </row>
    <row r="15" spans="1:40" s="28" customFormat="1" ht="15.75" customHeight="1" thickBot="1">
      <c r="A15" s="188"/>
      <c r="B15" s="76" t="s">
        <v>163</v>
      </c>
      <c r="C15" s="77" t="s">
        <v>157</v>
      </c>
      <c r="D15" s="78" t="s">
        <v>69</v>
      </c>
      <c r="E15" s="79" t="s">
        <v>70</v>
      </c>
      <c r="F15" s="191"/>
      <c r="G15" s="81">
        <v>76.3</v>
      </c>
      <c r="H15" s="111">
        <v>735</v>
      </c>
      <c r="I15" s="81"/>
      <c r="J15" s="82"/>
      <c r="K15" s="84">
        <v>14.14</v>
      </c>
      <c r="L15" s="82">
        <v>136</v>
      </c>
      <c r="M15" s="82"/>
      <c r="N15" s="82"/>
      <c r="O15" s="139">
        <v>37.200000000000003</v>
      </c>
      <c r="P15" s="82">
        <v>301</v>
      </c>
      <c r="Q15" s="85"/>
      <c r="R15" s="86"/>
      <c r="S15" s="84">
        <v>205.96</v>
      </c>
      <c r="T15" s="82">
        <v>1668</v>
      </c>
      <c r="U15" s="212"/>
      <c r="W15" s="89">
        <f t="shared" si="0"/>
        <v>871</v>
      </c>
      <c r="X15" s="89">
        <f t="shared" si="1"/>
        <v>0</v>
      </c>
      <c r="Y15" s="115">
        <f t="shared" si="2"/>
        <v>301</v>
      </c>
      <c r="Z15" s="106" t="s">
        <v>159</v>
      </c>
      <c r="AB15" s="167"/>
      <c r="AC15" s="167"/>
      <c r="AD15" s="167"/>
      <c r="AE15" s="172"/>
      <c r="AG15" s="167"/>
      <c r="AH15" s="167"/>
      <c r="AI15" s="167"/>
      <c r="AJ15" s="172"/>
      <c r="AK15" s="167"/>
      <c r="AL15" s="167"/>
      <c r="AM15" s="167"/>
      <c r="AN15" s="167"/>
    </row>
    <row r="16" spans="1:40" s="28" customFormat="1">
      <c r="A16" s="47" t="s">
        <v>23</v>
      </c>
      <c r="B16" s="47" t="s">
        <v>193</v>
      </c>
      <c r="C16" s="133" t="s">
        <v>157</v>
      </c>
      <c r="D16" s="49" t="s">
        <v>71</v>
      </c>
      <c r="E16" s="50" t="s">
        <v>72</v>
      </c>
      <c r="F16" s="50" t="s">
        <v>73</v>
      </c>
      <c r="G16" s="51">
        <v>390</v>
      </c>
      <c r="H16" s="113">
        <v>2708</v>
      </c>
      <c r="I16" s="51"/>
      <c r="J16" s="52"/>
      <c r="K16" s="53">
        <v>50.5</v>
      </c>
      <c r="L16" s="52">
        <v>351</v>
      </c>
      <c r="M16" s="52"/>
      <c r="N16" s="52"/>
      <c r="O16" s="137">
        <v>220.33</v>
      </c>
      <c r="P16" s="52">
        <v>1184</v>
      </c>
      <c r="Q16" s="53">
        <v>235.91</v>
      </c>
      <c r="R16" s="52">
        <v>1341</v>
      </c>
      <c r="S16" s="53">
        <v>583.62</v>
      </c>
      <c r="T16" s="74">
        <v>3321</v>
      </c>
      <c r="U16" s="75">
        <v>45817</v>
      </c>
      <c r="W16" s="44">
        <f t="shared" si="0"/>
        <v>3059</v>
      </c>
      <c r="X16" s="44">
        <f t="shared" si="1"/>
        <v>0</v>
      </c>
      <c r="Y16" s="66">
        <f t="shared" si="2"/>
        <v>1184</v>
      </c>
      <c r="Z16" s="45" t="s">
        <v>159</v>
      </c>
      <c r="AB16" s="165"/>
      <c r="AC16" s="165"/>
      <c r="AD16" s="165"/>
      <c r="AE16" s="170"/>
      <c r="AG16" s="165"/>
      <c r="AH16" s="165"/>
      <c r="AI16" s="165"/>
      <c r="AJ16" s="170"/>
      <c r="AK16" s="165"/>
      <c r="AL16" s="165"/>
      <c r="AM16" s="165"/>
      <c r="AN16" s="165"/>
    </row>
    <row r="17" spans="1:40" s="28" customFormat="1">
      <c r="A17" s="8" t="s">
        <v>24</v>
      </c>
      <c r="B17" s="8" t="s">
        <v>161</v>
      </c>
      <c r="C17" s="19" t="s">
        <v>157</v>
      </c>
      <c r="D17" s="17" t="s">
        <v>74</v>
      </c>
      <c r="E17" s="4" t="s">
        <v>75</v>
      </c>
      <c r="F17" s="4" t="s">
        <v>73</v>
      </c>
      <c r="G17" s="11"/>
      <c r="H17" s="33"/>
      <c r="I17" s="36">
        <v>457.81</v>
      </c>
      <c r="J17" s="33">
        <v>7394</v>
      </c>
      <c r="K17" s="6"/>
      <c r="L17" s="30"/>
      <c r="M17" s="67">
        <v>67.510000000000005</v>
      </c>
      <c r="N17" s="30">
        <v>1090</v>
      </c>
      <c r="O17" s="138">
        <v>154.81</v>
      </c>
      <c r="P17" s="30">
        <v>2061</v>
      </c>
      <c r="Q17" s="38"/>
      <c r="R17" s="35"/>
      <c r="S17" s="6">
        <v>496.02</v>
      </c>
      <c r="T17" s="71">
        <v>6575</v>
      </c>
      <c r="U17" s="73">
        <v>45817</v>
      </c>
      <c r="W17" s="44">
        <f t="shared" si="0"/>
        <v>0</v>
      </c>
      <c r="X17" s="68">
        <f t="shared" si="1"/>
        <v>8484</v>
      </c>
      <c r="Y17" s="66">
        <f t="shared" si="2"/>
        <v>2061</v>
      </c>
      <c r="Z17" s="45" t="s">
        <v>159</v>
      </c>
      <c r="AB17" s="166"/>
      <c r="AC17" s="166"/>
      <c r="AD17" s="166"/>
      <c r="AE17" s="171"/>
      <c r="AG17" s="166"/>
      <c r="AH17" s="166"/>
      <c r="AI17" s="166"/>
      <c r="AJ17" s="171"/>
      <c r="AK17" s="166"/>
      <c r="AL17" s="166"/>
      <c r="AM17" s="166"/>
      <c r="AN17" s="166"/>
    </row>
    <row r="18" spans="1:40" s="28" customFormat="1">
      <c r="A18" s="8" t="s">
        <v>25</v>
      </c>
      <c r="B18" s="47" t="s">
        <v>162</v>
      </c>
      <c r="C18" s="19" t="s">
        <v>157</v>
      </c>
      <c r="D18" s="17" t="s">
        <v>76</v>
      </c>
      <c r="E18" s="4" t="s">
        <v>77</v>
      </c>
      <c r="F18" s="4" t="s">
        <v>32</v>
      </c>
      <c r="G18" s="11"/>
      <c r="H18" s="33"/>
      <c r="I18" s="36">
        <v>614.12</v>
      </c>
      <c r="J18" s="33">
        <v>8041</v>
      </c>
      <c r="K18" s="6"/>
      <c r="L18" s="30"/>
      <c r="M18" s="67">
        <v>89.84034800000002</v>
      </c>
      <c r="N18" s="30">
        <v>1176</v>
      </c>
      <c r="O18" s="138">
        <v>313.08999999999997</v>
      </c>
      <c r="P18" s="30">
        <v>3355</v>
      </c>
      <c r="Q18" s="16"/>
      <c r="R18" s="16"/>
      <c r="S18" s="6">
        <v>510.98</v>
      </c>
      <c r="T18" s="71">
        <v>5471</v>
      </c>
      <c r="U18" s="73">
        <v>45819</v>
      </c>
      <c r="W18" s="44">
        <f t="shared" si="0"/>
        <v>0</v>
      </c>
      <c r="X18" s="68">
        <f t="shared" si="1"/>
        <v>9217</v>
      </c>
      <c r="Y18" s="66">
        <f t="shared" si="2"/>
        <v>3355</v>
      </c>
      <c r="Z18" s="45" t="s">
        <v>159</v>
      </c>
      <c r="AB18" s="166"/>
      <c r="AC18" s="166"/>
      <c r="AD18" s="166"/>
      <c r="AE18" s="171"/>
      <c r="AG18" s="166"/>
      <c r="AH18" s="166"/>
      <c r="AI18" s="166"/>
      <c r="AJ18" s="171"/>
      <c r="AK18" s="166"/>
      <c r="AL18" s="166"/>
      <c r="AM18" s="166"/>
      <c r="AN18" s="166"/>
    </row>
    <row r="19" spans="1:40" s="28" customFormat="1">
      <c r="A19" s="8" t="s">
        <v>26</v>
      </c>
      <c r="B19" s="8" t="s">
        <v>161</v>
      </c>
      <c r="C19" s="19" t="s">
        <v>157</v>
      </c>
      <c r="D19" s="17" t="s">
        <v>78</v>
      </c>
      <c r="E19" s="4" t="s">
        <v>79</v>
      </c>
      <c r="F19" s="4" t="s">
        <v>32</v>
      </c>
      <c r="G19" s="11"/>
      <c r="H19" s="33"/>
      <c r="I19" s="36">
        <v>455</v>
      </c>
      <c r="J19" s="33">
        <v>5437</v>
      </c>
      <c r="K19" s="6"/>
      <c r="L19" s="30"/>
      <c r="M19" s="67">
        <v>64.59</v>
      </c>
      <c r="N19" s="30">
        <v>772</v>
      </c>
      <c r="O19" s="138">
        <v>151.35</v>
      </c>
      <c r="P19" s="30">
        <v>1522</v>
      </c>
      <c r="Q19" s="16"/>
      <c r="R19" s="16"/>
      <c r="S19" s="6">
        <v>410.51</v>
      </c>
      <c r="T19" s="71">
        <v>3883</v>
      </c>
      <c r="U19" s="73">
        <v>45820</v>
      </c>
      <c r="W19" s="44">
        <f t="shared" si="0"/>
        <v>0</v>
      </c>
      <c r="X19" s="68">
        <f t="shared" si="1"/>
        <v>6209</v>
      </c>
      <c r="Y19" s="66">
        <f t="shared" si="2"/>
        <v>1522</v>
      </c>
      <c r="Z19" s="45" t="s">
        <v>159</v>
      </c>
      <c r="AB19" s="166"/>
      <c r="AC19" s="166"/>
      <c r="AD19" s="166"/>
      <c r="AE19" s="171"/>
      <c r="AG19" s="166"/>
      <c r="AH19" s="166"/>
      <c r="AI19" s="166"/>
      <c r="AJ19" s="171"/>
      <c r="AK19" s="166"/>
      <c r="AL19" s="166"/>
      <c r="AM19" s="166"/>
      <c r="AN19" s="166"/>
    </row>
    <row r="20" spans="1:40" s="28" customFormat="1">
      <c r="A20" s="8" t="s">
        <v>27</v>
      </c>
      <c r="B20" s="47" t="s">
        <v>162</v>
      </c>
      <c r="C20" s="19" t="s">
        <v>157</v>
      </c>
      <c r="D20" s="17" t="s">
        <v>80</v>
      </c>
      <c r="E20" s="4" t="s">
        <v>81</v>
      </c>
      <c r="F20" s="4" t="s">
        <v>82</v>
      </c>
      <c r="G20" s="11">
        <v>195</v>
      </c>
      <c r="H20" s="33">
        <v>1600</v>
      </c>
      <c r="I20" s="11"/>
      <c r="J20" s="30"/>
      <c r="K20" s="6">
        <v>29.2</v>
      </c>
      <c r="L20" s="30">
        <v>240</v>
      </c>
      <c r="M20" s="6"/>
      <c r="N20" s="30"/>
      <c r="O20" s="138">
        <v>126.39</v>
      </c>
      <c r="P20" s="30">
        <v>894</v>
      </c>
      <c r="Q20" s="16"/>
      <c r="R20" s="16"/>
      <c r="S20" s="6">
        <v>293.95999999999998</v>
      </c>
      <c r="T20" s="71">
        <v>2072</v>
      </c>
      <c r="U20" s="73">
        <v>45823</v>
      </c>
      <c r="W20" s="44">
        <f t="shared" si="0"/>
        <v>1840</v>
      </c>
      <c r="X20" s="68">
        <f t="shared" si="1"/>
        <v>0</v>
      </c>
      <c r="Y20" s="66">
        <f t="shared" si="2"/>
        <v>894</v>
      </c>
      <c r="Z20" s="45" t="s">
        <v>159</v>
      </c>
      <c r="AB20" s="166"/>
      <c r="AC20" s="166"/>
      <c r="AD20" s="166"/>
      <c r="AE20" s="171"/>
      <c r="AG20" s="166"/>
      <c r="AH20" s="166"/>
      <c r="AI20" s="166"/>
      <c r="AJ20" s="171"/>
      <c r="AK20" s="166"/>
      <c r="AL20" s="166"/>
      <c r="AM20" s="166"/>
      <c r="AN20" s="166"/>
    </row>
    <row r="21" spans="1:40" s="28" customFormat="1">
      <c r="A21" s="8" t="s">
        <v>28</v>
      </c>
      <c r="B21" s="8" t="s">
        <v>193</v>
      </c>
      <c r="C21" s="19" t="s">
        <v>157</v>
      </c>
      <c r="D21" s="17" t="s">
        <v>196</v>
      </c>
      <c r="E21" s="4" t="s">
        <v>83</v>
      </c>
      <c r="F21" s="4" t="s">
        <v>55</v>
      </c>
      <c r="G21" s="11"/>
      <c r="H21" s="33"/>
      <c r="I21" s="36">
        <v>19.079999999999998</v>
      </c>
      <c r="J21" s="33">
        <v>317</v>
      </c>
      <c r="K21" s="6"/>
      <c r="L21" s="30"/>
      <c r="M21" s="67">
        <v>6.69</v>
      </c>
      <c r="N21" s="30">
        <v>111</v>
      </c>
      <c r="O21" s="138">
        <v>22.33</v>
      </c>
      <c r="P21" s="30">
        <v>324</v>
      </c>
      <c r="Q21" s="34"/>
      <c r="R21" s="34"/>
      <c r="S21" s="6">
        <v>290.77999999999997</v>
      </c>
      <c r="T21" s="71">
        <v>4559</v>
      </c>
      <c r="U21" s="73">
        <v>45833</v>
      </c>
      <c r="W21" s="44">
        <f t="shared" si="0"/>
        <v>0</v>
      </c>
      <c r="X21" s="68">
        <f t="shared" si="1"/>
        <v>428</v>
      </c>
      <c r="Y21" s="66">
        <f t="shared" si="2"/>
        <v>324</v>
      </c>
      <c r="Z21" s="45" t="s">
        <v>159</v>
      </c>
      <c r="AB21" s="166"/>
      <c r="AC21" s="166"/>
      <c r="AD21" s="166"/>
      <c r="AE21" s="171"/>
      <c r="AG21" s="166"/>
      <c r="AH21" s="166"/>
      <c r="AI21" s="166"/>
      <c r="AJ21" s="171"/>
      <c r="AK21" s="166"/>
      <c r="AL21" s="166"/>
      <c r="AM21" s="166"/>
      <c r="AN21" s="166"/>
    </row>
    <row r="22" spans="1:40" s="28" customFormat="1">
      <c r="A22" s="8" t="s">
        <v>29</v>
      </c>
      <c r="B22" s="8" t="s">
        <v>167</v>
      </c>
      <c r="C22" s="19" t="s">
        <v>157</v>
      </c>
      <c r="D22" s="17" t="s">
        <v>84</v>
      </c>
      <c r="E22" s="4" t="s">
        <v>85</v>
      </c>
      <c r="F22" s="4" t="s">
        <v>82</v>
      </c>
      <c r="G22" s="11"/>
      <c r="H22" s="33"/>
      <c r="I22" s="36">
        <v>260</v>
      </c>
      <c r="J22" s="33">
        <v>3107</v>
      </c>
      <c r="K22" s="6"/>
      <c r="L22" s="30"/>
      <c r="M22" s="67">
        <v>48.500000000000007</v>
      </c>
      <c r="N22" s="30">
        <v>580</v>
      </c>
      <c r="O22" s="138">
        <v>82.47</v>
      </c>
      <c r="P22" s="30">
        <v>808</v>
      </c>
      <c r="Q22" s="16"/>
      <c r="R22" s="16"/>
      <c r="S22" s="6">
        <v>528.99</v>
      </c>
      <c r="T22" s="71">
        <v>5747</v>
      </c>
      <c r="U22" s="73">
        <v>45835</v>
      </c>
      <c r="W22" s="44">
        <f t="shared" si="0"/>
        <v>0</v>
      </c>
      <c r="X22" s="68">
        <f t="shared" si="1"/>
        <v>3687</v>
      </c>
      <c r="Y22" s="66">
        <f t="shared" si="2"/>
        <v>808</v>
      </c>
      <c r="Z22" s="45" t="s">
        <v>159</v>
      </c>
      <c r="AB22" s="166"/>
      <c r="AC22" s="166"/>
      <c r="AD22" s="166"/>
      <c r="AE22" s="171"/>
      <c r="AG22" s="166"/>
      <c r="AH22" s="166"/>
      <c r="AI22" s="166"/>
      <c r="AJ22" s="171"/>
      <c r="AK22" s="166"/>
      <c r="AL22" s="166"/>
      <c r="AM22" s="166"/>
      <c r="AN22" s="166"/>
    </row>
    <row r="23" spans="1:40" s="28" customFormat="1">
      <c r="A23" s="8" t="s">
        <v>30</v>
      </c>
      <c r="B23" s="47" t="s">
        <v>162</v>
      </c>
      <c r="C23" s="19" t="s">
        <v>157</v>
      </c>
      <c r="D23" s="17" t="s">
        <v>86</v>
      </c>
      <c r="E23" s="4" t="s">
        <v>87</v>
      </c>
      <c r="F23" s="4" t="s">
        <v>59</v>
      </c>
      <c r="G23" s="11">
        <v>130</v>
      </c>
      <c r="H23" s="33">
        <v>1369</v>
      </c>
      <c r="I23" s="11"/>
      <c r="J23" s="30"/>
      <c r="K23" s="6">
        <v>18.5</v>
      </c>
      <c r="L23" s="30">
        <v>195</v>
      </c>
      <c r="M23" s="6"/>
      <c r="N23" s="30"/>
      <c r="O23" s="138">
        <v>70.790000000000006</v>
      </c>
      <c r="P23" s="30">
        <v>613</v>
      </c>
      <c r="Q23" s="16"/>
      <c r="R23" s="16"/>
      <c r="S23" s="6">
        <v>1505</v>
      </c>
      <c r="T23" s="71">
        <v>13019</v>
      </c>
      <c r="U23" s="73">
        <v>45838</v>
      </c>
      <c r="W23" s="44">
        <f t="shared" si="0"/>
        <v>1564</v>
      </c>
      <c r="X23" s="44">
        <f t="shared" si="1"/>
        <v>0</v>
      </c>
      <c r="Y23" s="66">
        <f t="shared" si="2"/>
        <v>613</v>
      </c>
      <c r="Z23" s="45" t="s">
        <v>159</v>
      </c>
      <c r="AB23" s="166"/>
      <c r="AC23" s="166"/>
      <c r="AD23" s="166"/>
      <c r="AE23" s="171"/>
      <c r="AG23" s="166"/>
      <c r="AH23" s="166"/>
      <c r="AI23" s="166"/>
      <c r="AJ23" s="171"/>
      <c r="AK23" s="166"/>
      <c r="AL23" s="166"/>
      <c r="AM23" s="166"/>
      <c r="AN23" s="166"/>
    </row>
    <row r="24" spans="1:40" s="28" customFormat="1">
      <c r="A24" s="8" t="s">
        <v>31</v>
      </c>
      <c r="B24" s="8" t="s">
        <v>162</v>
      </c>
      <c r="C24" s="19" t="s">
        <v>157</v>
      </c>
      <c r="D24" s="17" t="s">
        <v>88</v>
      </c>
      <c r="E24" s="4" t="s">
        <v>194</v>
      </c>
      <c r="F24" s="4" t="s">
        <v>34</v>
      </c>
      <c r="G24" s="108"/>
      <c r="H24" s="8"/>
      <c r="I24" s="37">
        <v>19.079999999999998</v>
      </c>
      <c r="J24" s="8">
        <v>320</v>
      </c>
      <c r="K24" s="11"/>
      <c r="L24" s="30"/>
      <c r="M24" s="36">
        <v>4.9991220000000007</v>
      </c>
      <c r="N24" s="30">
        <v>84</v>
      </c>
      <c r="O24" s="140">
        <v>24.54</v>
      </c>
      <c r="P24" s="30">
        <v>230</v>
      </c>
      <c r="Q24" s="16"/>
      <c r="R24" s="16"/>
      <c r="S24" s="11">
        <v>196.23</v>
      </c>
      <c r="T24" s="71">
        <v>260</v>
      </c>
      <c r="U24" s="73">
        <v>45996</v>
      </c>
      <c r="W24" s="44">
        <f t="shared" si="0"/>
        <v>0</v>
      </c>
      <c r="X24" s="68">
        <f t="shared" si="1"/>
        <v>404</v>
      </c>
      <c r="Y24" s="66">
        <f t="shared" si="2"/>
        <v>230</v>
      </c>
      <c r="Z24" s="45" t="s">
        <v>159</v>
      </c>
      <c r="AB24" s="166">
        <v>264.12</v>
      </c>
      <c r="AC24" s="180">
        <v>41003</v>
      </c>
      <c r="AD24" s="166">
        <v>1171.29</v>
      </c>
      <c r="AE24" s="171">
        <v>7355</v>
      </c>
      <c r="AF24" s="179" t="s">
        <v>195</v>
      </c>
      <c r="AG24" s="166"/>
      <c r="AH24" s="166"/>
      <c r="AI24" s="166"/>
      <c r="AJ24" s="171"/>
      <c r="AK24" s="166"/>
      <c r="AL24" s="166"/>
      <c r="AM24" s="166"/>
      <c r="AN24" s="166"/>
    </row>
    <row r="25" spans="1:40" s="28" customFormat="1">
      <c r="A25" s="8" t="s">
        <v>33</v>
      </c>
      <c r="B25" s="8" t="s">
        <v>162</v>
      </c>
      <c r="C25" s="19" t="s">
        <v>157</v>
      </c>
      <c r="D25" s="17" t="s">
        <v>89</v>
      </c>
      <c r="E25" s="4" t="s">
        <v>90</v>
      </c>
      <c r="F25" s="4" t="s">
        <v>34</v>
      </c>
      <c r="G25" s="108"/>
      <c r="H25" s="8"/>
      <c r="I25" s="37">
        <v>114.45</v>
      </c>
      <c r="J25" s="8">
        <v>1562</v>
      </c>
      <c r="K25" s="11"/>
      <c r="L25" s="30"/>
      <c r="M25" s="36">
        <v>18.566410000000001</v>
      </c>
      <c r="N25" s="30">
        <v>253</v>
      </c>
      <c r="O25" s="140">
        <v>38.04</v>
      </c>
      <c r="P25" s="30">
        <v>534</v>
      </c>
      <c r="Q25" s="16"/>
      <c r="R25" s="16"/>
      <c r="S25" s="11">
        <v>180.63</v>
      </c>
      <c r="T25" s="71">
        <v>2534</v>
      </c>
      <c r="U25" s="73">
        <v>46252</v>
      </c>
      <c r="W25" s="44">
        <f t="shared" si="0"/>
        <v>0</v>
      </c>
      <c r="X25" s="68">
        <f t="shared" si="1"/>
        <v>1815</v>
      </c>
      <c r="Y25" s="66">
        <f t="shared" si="2"/>
        <v>534</v>
      </c>
      <c r="Z25" s="45" t="s">
        <v>159</v>
      </c>
      <c r="AB25" s="166">
        <v>166.56</v>
      </c>
      <c r="AC25" s="180">
        <v>38187</v>
      </c>
      <c r="AD25" s="166">
        <v>169.33</v>
      </c>
      <c r="AE25" s="171">
        <v>2311</v>
      </c>
      <c r="AF25" s="179"/>
      <c r="AG25" s="166"/>
      <c r="AH25" s="166"/>
      <c r="AI25" s="166"/>
      <c r="AJ25" s="171"/>
      <c r="AK25" s="166"/>
      <c r="AL25" s="166"/>
      <c r="AM25" s="166"/>
      <c r="AN25" s="166"/>
    </row>
    <row r="26" spans="1:40" s="28" customFormat="1">
      <c r="A26" s="8" t="s">
        <v>130</v>
      </c>
      <c r="B26" s="8" t="s">
        <v>162</v>
      </c>
      <c r="C26" s="19" t="s">
        <v>157</v>
      </c>
      <c r="D26" s="17" t="s">
        <v>131</v>
      </c>
      <c r="E26" s="4" t="s">
        <v>36</v>
      </c>
      <c r="F26" s="4" t="s">
        <v>32</v>
      </c>
      <c r="G26" s="108"/>
      <c r="H26" s="8"/>
      <c r="I26" s="37">
        <v>136.5</v>
      </c>
      <c r="J26" s="8">
        <v>1743</v>
      </c>
      <c r="K26" s="11"/>
      <c r="L26" s="33"/>
      <c r="M26" s="36">
        <v>22.22</v>
      </c>
      <c r="N26" s="33">
        <v>284</v>
      </c>
      <c r="O26" s="5"/>
      <c r="P26" s="21"/>
      <c r="Q26" s="16"/>
      <c r="R26" s="16"/>
      <c r="S26" s="5">
        <v>79.989999999999995</v>
      </c>
      <c r="T26" s="70">
        <v>1022</v>
      </c>
      <c r="U26" s="73" t="s">
        <v>156</v>
      </c>
      <c r="W26" s="44">
        <f t="shared" si="0"/>
        <v>0</v>
      </c>
      <c r="X26" s="68">
        <f t="shared" si="1"/>
        <v>2027</v>
      </c>
      <c r="Y26" s="66">
        <f t="shared" si="2"/>
        <v>0</v>
      </c>
      <c r="Z26" s="45" t="s">
        <v>159</v>
      </c>
      <c r="AB26" s="166"/>
      <c r="AC26" s="166"/>
      <c r="AD26" s="166"/>
      <c r="AE26" s="171"/>
      <c r="AF26" s="179"/>
      <c r="AG26" s="166"/>
      <c r="AH26" s="166"/>
      <c r="AI26" s="166"/>
      <c r="AJ26" s="171"/>
      <c r="AK26" s="166"/>
      <c r="AL26" s="166"/>
      <c r="AM26" s="166"/>
      <c r="AN26" s="166"/>
    </row>
    <row r="27" spans="1:40" s="28" customFormat="1">
      <c r="A27" s="8" t="s">
        <v>138</v>
      </c>
      <c r="B27" s="8" t="s">
        <v>166</v>
      </c>
      <c r="C27" s="19" t="s">
        <v>157</v>
      </c>
      <c r="D27" s="17" t="s">
        <v>139</v>
      </c>
      <c r="E27" s="4" t="s">
        <v>140</v>
      </c>
      <c r="F27" s="4" t="s">
        <v>34</v>
      </c>
      <c r="G27" s="108"/>
      <c r="H27" s="8"/>
      <c r="I27" s="37">
        <v>130</v>
      </c>
      <c r="J27" s="8">
        <v>1580</v>
      </c>
      <c r="K27" s="11"/>
      <c r="L27" s="33"/>
      <c r="M27" s="36">
        <v>24.42</v>
      </c>
      <c r="N27" s="33">
        <v>297</v>
      </c>
      <c r="O27" s="140">
        <v>193.61</v>
      </c>
      <c r="P27" s="33">
        <v>2352</v>
      </c>
      <c r="Q27" s="16"/>
      <c r="R27" s="16"/>
      <c r="S27" s="11">
        <v>460.97</v>
      </c>
      <c r="T27" s="72">
        <v>5601</v>
      </c>
      <c r="U27" s="73">
        <v>46258</v>
      </c>
      <c r="W27" s="44">
        <f t="shared" si="0"/>
        <v>0</v>
      </c>
      <c r="X27" s="68">
        <f t="shared" si="1"/>
        <v>1877</v>
      </c>
      <c r="Y27" s="66">
        <f t="shared" si="2"/>
        <v>2352</v>
      </c>
      <c r="Z27" s="45" t="s">
        <v>159</v>
      </c>
      <c r="AB27" s="166"/>
      <c r="AC27" s="166"/>
      <c r="AD27" s="166"/>
      <c r="AE27" s="171"/>
      <c r="AG27" s="166"/>
      <c r="AH27" s="166"/>
      <c r="AI27" s="166"/>
      <c r="AJ27" s="171"/>
      <c r="AK27" s="166"/>
      <c r="AL27" s="166"/>
      <c r="AM27" s="166"/>
      <c r="AN27" s="166"/>
    </row>
    <row r="28" spans="1:40" s="28" customFormat="1">
      <c r="A28" s="22" t="s">
        <v>127</v>
      </c>
      <c r="B28" s="8" t="s">
        <v>162</v>
      </c>
      <c r="C28" s="19" t="s">
        <v>157</v>
      </c>
      <c r="D28" s="17" t="s">
        <v>128</v>
      </c>
      <c r="E28" s="18" t="s">
        <v>38</v>
      </c>
      <c r="F28" s="4" t="s">
        <v>55</v>
      </c>
      <c r="G28" s="108"/>
      <c r="H28" s="8"/>
      <c r="I28" s="37">
        <v>41.97</v>
      </c>
      <c r="J28" s="8">
        <v>628</v>
      </c>
      <c r="K28" s="11"/>
      <c r="L28" s="33"/>
      <c r="M28" s="36">
        <v>7.77</v>
      </c>
      <c r="N28" s="21">
        <v>116</v>
      </c>
      <c r="O28" s="5">
        <v>7.77</v>
      </c>
      <c r="P28" s="21">
        <v>116</v>
      </c>
      <c r="Q28" s="16"/>
      <c r="R28" s="16"/>
      <c r="S28" s="5">
        <v>37.770000000000003</v>
      </c>
      <c r="T28" s="70">
        <v>565</v>
      </c>
      <c r="U28" s="73">
        <v>46257</v>
      </c>
      <c r="W28" s="44">
        <f t="shared" si="0"/>
        <v>0</v>
      </c>
      <c r="X28" s="68">
        <f t="shared" si="1"/>
        <v>744</v>
      </c>
      <c r="Y28" s="66">
        <f t="shared" si="2"/>
        <v>116</v>
      </c>
      <c r="Z28" s="45" t="s">
        <v>159</v>
      </c>
      <c r="AB28" s="166"/>
      <c r="AC28" s="166"/>
      <c r="AD28" s="166"/>
      <c r="AE28" s="171"/>
      <c r="AG28" s="166"/>
      <c r="AH28" s="166"/>
      <c r="AI28" s="166"/>
      <c r="AJ28" s="171"/>
      <c r="AK28" s="166"/>
      <c r="AL28" s="166"/>
      <c r="AM28" s="166"/>
      <c r="AN28" s="166"/>
    </row>
    <row r="29" spans="1:40" s="28" customFormat="1" ht="15" customHeight="1">
      <c r="A29" s="20" t="s">
        <v>135</v>
      </c>
      <c r="B29" s="8" t="s">
        <v>165</v>
      </c>
      <c r="C29" s="19" t="s">
        <v>157</v>
      </c>
      <c r="D29" s="17" t="s">
        <v>136</v>
      </c>
      <c r="E29" s="18" t="s">
        <v>37</v>
      </c>
      <c r="F29" s="18" t="s">
        <v>73</v>
      </c>
      <c r="G29" s="108"/>
      <c r="H29" s="8"/>
      <c r="I29" s="37">
        <v>156.41999999999999</v>
      </c>
      <c r="J29" s="8">
        <v>2100</v>
      </c>
      <c r="K29" s="11"/>
      <c r="L29" s="33"/>
      <c r="M29" s="36">
        <v>24.44</v>
      </c>
      <c r="N29" s="21">
        <v>328</v>
      </c>
      <c r="O29" s="5">
        <v>24.44</v>
      </c>
      <c r="P29" s="21">
        <v>328</v>
      </c>
      <c r="Q29" s="16"/>
      <c r="R29" s="16"/>
      <c r="S29" s="5">
        <v>81.11</v>
      </c>
      <c r="T29" s="70">
        <v>1089</v>
      </c>
      <c r="U29" s="73" t="s">
        <v>156</v>
      </c>
      <c r="W29" s="44">
        <f t="shared" si="0"/>
        <v>0</v>
      </c>
      <c r="X29" s="68">
        <f t="shared" si="1"/>
        <v>2428</v>
      </c>
      <c r="Y29" s="66">
        <f t="shared" si="2"/>
        <v>328</v>
      </c>
      <c r="Z29" s="45" t="s">
        <v>159</v>
      </c>
      <c r="AB29" s="169"/>
      <c r="AC29" s="169"/>
      <c r="AD29" s="169"/>
      <c r="AE29" s="174"/>
      <c r="AG29" s="169"/>
      <c r="AH29" s="169"/>
      <c r="AI29" s="169"/>
      <c r="AJ29" s="174"/>
      <c r="AK29" s="169"/>
      <c r="AL29" s="169"/>
      <c r="AM29" s="169"/>
      <c r="AN29" s="169"/>
    </row>
    <row r="30" spans="1:40" s="28" customFormat="1" ht="15" customHeight="1" thickBot="1">
      <c r="A30" s="76" t="s">
        <v>132</v>
      </c>
      <c r="B30" s="76" t="s">
        <v>164</v>
      </c>
      <c r="C30" s="77" t="s">
        <v>157</v>
      </c>
      <c r="D30" s="78" t="s">
        <v>133</v>
      </c>
      <c r="E30" s="79" t="s">
        <v>35</v>
      </c>
      <c r="F30" s="79" t="s">
        <v>134</v>
      </c>
      <c r="G30" s="134"/>
      <c r="H30" s="76"/>
      <c r="I30" s="120">
        <v>104</v>
      </c>
      <c r="J30" s="76">
        <v>1285</v>
      </c>
      <c r="K30" s="81"/>
      <c r="L30" s="111"/>
      <c r="M30" s="80">
        <v>21.11</v>
      </c>
      <c r="N30" s="122">
        <v>261</v>
      </c>
      <c r="O30" s="121">
        <v>21.11</v>
      </c>
      <c r="P30" s="122">
        <v>261</v>
      </c>
      <c r="Q30" s="123"/>
      <c r="R30" s="123"/>
      <c r="S30" s="121">
        <v>71.11</v>
      </c>
      <c r="T30" s="124">
        <v>879</v>
      </c>
      <c r="U30" s="88" t="s">
        <v>156</v>
      </c>
      <c r="W30" s="89">
        <f t="shared" si="0"/>
        <v>0</v>
      </c>
      <c r="X30" s="90">
        <f t="shared" si="1"/>
        <v>1546</v>
      </c>
      <c r="Y30" s="115">
        <f t="shared" si="2"/>
        <v>261</v>
      </c>
      <c r="Z30" s="106" t="s">
        <v>159</v>
      </c>
      <c r="AB30" s="167"/>
      <c r="AC30" s="167"/>
      <c r="AD30" s="167"/>
      <c r="AE30" s="172"/>
      <c r="AG30" s="167"/>
      <c r="AH30" s="167"/>
      <c r="AI30" s="167"/>
      <c r="AJ30" s="172"/>
      <c r="AK30" s="167"/>
      <c r="AL30" s="167"/>
      <c r="AM30" s="167"/>
      <c r="AN30" s="167"/>
    </row>
    <row r="31" spans="1:40" s="28" customFormat="1" ht="15" customHeight="1">
      <c r="A31" s="187" t="s">
        <v>91</v>
      </c>
      <c r="B31" s="47" t="s">
        <v>162</v>
      </c>
      <c r="C31" s="48" t="s">
        <v>157</v>
      </c>
      <c r="D31" s="49" t="s">
        <v>92</v>
      </c>
      <c r="E31" s="192" t="s">
        <v>94</v>
      </c>
      <c r="F31" s="190" t="s">
        <v>52</v>
      </c>
      <c r="G31" s="117">
        <v>130</v>
      </c>
      <c r="H31" s="118">
        <v>1342</v>
      </c>
      <c r="I31" s="117"/>
      <c r="J31" s="52"/>
      <c r="K31" s="56">
        <v>22.22</v>
      </c>
      <c r="L31" s="57">
        <v>229</v>
      </c>
      <c r="M31" s="57"/>
      <c r="N31" s="57"/>
      <c r="O31" s="56">
        <v>22.22</v>
      </c>
      <c r="P31" s="57">
        <v>229</v>
      </c>
      <c r="Q31" s="119"/>
      <c r="R31" s="119"/>
      <c r="S31" s="56">
        <v>77.77</v>
      </c>
      <c r="T31" s="69">
        <v>803</v>
      </c>
      <c r="U31" s="210" t="s">
        <v>156</v>
      </c>
      <c r="W31" s="44">
        <f t="shared" si="0"/>
        <v>1571</v>
      </c>
      <c r="X31" s="44">
        <f t="shared" si="1"/>
        <v>0</v>
      </c>
      <c r="Y31" s="66">
        <f t="shared" si="2"/>
        <v>229</v>
      </c>
      <c r="Z31" s="45" t="s">
        <v>159</v>
      </c>
      <c r="AB31" s="165"/>
      <c r="AC31" s="165"/>
      <c r="AD31" s="165"/>
      <c r="AE31" s="170"/>
      <c r="AG31" s="165"/>
      <c r="AH31" s="165"/>
      <c r="AI31" s="165"/>
      <c r="AJ31" s="170"/>
      <c r="AK31" s="165"/>
      <c r="AL31" s="165"/>
      <c r="AM31" s="165"/>
      <c r="AN31" s="165"/>
    </row>
    <row r="32" spans="1:40" ht="15" customHeight="1" thickBot="1">
      <c r="A32" s="188"/>
      <c r="B32" s="76" t="s">
        <v>162</v>
      </c>
      <c r="C32" s="178" t="s">
        <v>157</v>
      </c>
      <c r="D32" s="78" t="s">
        <v>93</v>
      </c>
      <c r="E32" s="193"/>
      <c r="F32" s="191"/>
      <c r="G32" s="126">
        <v>65</v>
      </c>
      <c r="H32" s="127">
        <v>639</v>
      </c>
      <c r="I32" s="126"/>
      <c r="J32" s="82"/>
      <c r="K32" s="121">
        <v>11.11</v>
      </c>
      <c r="L32" s="122">
        <v>109</v>
      </c>
      <c r="M32" s="122"/>
      <c r="N32" s="122"/>
      <c r="O32" s="121">
        <v>11.11</v>
      </c>
      <c r="P32" s="122">
        <v>109</v>
      </c>
      <c r="Q32" s="123"/>
      <c r="R32" s="123"/>
      <c r="S32" s="121">
        <v>39.99</v>
      </c>
      <c r="T32" s="124">
        <v>393</v>
      </c>
      <c r="U32" s="212"/>
      <c r="W32" s="89">
        <f t="shared" si="0"/>
        <v>748</v>
      </c>
      <c r="X32" s="89">
        <f t="shared" si="1"/>
        <v>0</v>
      </c>
      <c r="Y32" s="115">
        <f t="shared" si="2"/>
        <v>109</v>
      </c>
      <c r="Z32" s="106" t="s">
        <v>159</v>
      </c>
      <c r="AB32" s="84"/>
      <c r="AC32" s="84"/>
      <c r="AD32" s="84"/>
      <c r="AE32" s="82"/>
      <c r="AG32" s="84"/>
      <c r="AH32" s="84"/>
      <c r="AI32" s="84"/>
      <c r="AJ32" s="82"/>
      <c r="AK32" s="84"/>
      <c r="AL32" s="84"/>
      <c r="AM32" s="84"/>
      <c r="AN32" s="84"/>
    </row>
    <row r="33" spans="1:40" s="28" customFormat="1" ht="15" customHeight="1">
      <c r="A33" s="47" t="s">
        <v>95</v>
      </c>
      <c r="B33" s="8" t="s">
        <v>163</v>
      </c>
      <c r="C33" s="48" t="s">
        <v>157</v>
      </c>
      <c r="D33" s="49" t="s">
        <v>96</v>
      </c>
      <c r="E33" s="50" t="s">
        <v>107</v>
      </c>
      <c r="F33" s="50" t="s">
        <v>52</v>
      </c>
      <c r="G33" s="125">
        <v>133.33000000000001</v>
      </c>
      <c r="H33" s="118">
        <v>1720</v>
      </c>
      <c r="I33" s="51"/>
      <c r="J33" s="52"/>
      <c r="K33" s="56">
        <v>33.33</v>
      </c>
      <c r="L33" s="57">
        <v>331</v>
      </c>
      <c r="M33" s="57"/>
      <c r="N33" s="57"/>
      <c r="O33" s="56">
        <v>33.33</v>
      </c>
      <c r="P33" s="57">
        <v>331</v>
      </c>
      <c r="Q33" s="119"/>
      <c r="R33" s="119"/>
      <c r="S33" s="56">
        <v>85.55</v>
      </c>
      <c r="T33" s="69">
        <v>849</v>
      </c>
      <c r="U33" s="75" t="s">
        <v>156</v>
      </c>
      <c r="W33" s="44">
        <f t="shared" si="0"/>
        <v>2051</v>
      </c>
      <c r="X33" s="44">
        <f t="shared" si="1"/>
        <v>0</v>
      </c>
      <c r="Y33" s="66">
        <f t="shared" si="2"/>
        <v>331</v>
      </c>
      <c r="Z33" s="45" t="s">
        <v>159</v>
      </c>
      <c r="AB33" s="165"/>
      <c r="AC33" s="165"/>
      <c r="AD33" s="165"/>
      <c r="AE33" s="170"/>
      <c r="AG33" s="165"/>
      <c r="AH33" s="165"/>
      <c r="AI33" s="165"/>
      <c r="AJ33" s="170"/>
      <c r="AK33" s="165"/>
      <c r="AL33" s="165"/>
      <c r="AM33" s="165"/>
      <c r="AN33" s="165"/>
    </row>
    <row r="34" spans="1:40" s="28" customFormat="1" ht="15" customHeight="1">
      <c r="A34" s="8" t="s">
        <v>97</v>
      </c>
      <c r="B34" s="47" t="s">
        <v>180</v>
      </c>
      <c r="C34" s="19" t="s">
        <v>157</v>
      </c>
      <c r="D34" s="17" t="s">
        <v>181</v>
      </c>
      <c r="E34" s="4" t="s">
        <v>179</v>
      </c>
      <c r="F34" s="4" t="s">
        <v>32</v>
      </c>
      <c r="G34" s="10">
        <v>130</v>
      </c>
      <c r="H34" s="150"/>
      <c r="I34" s="36">
        <v>130</v>
      </c>
      <c r="J34" s="30">
        <v>888</v>
      </c>
      <c r="K34" s="11">
        <v>44.44</v>
      </c>
      <c r="L34" s="33">
        <v>302</v>
      </c>
      <c r="M34" s="11"/>
      <c r="N34" s="33"/>
      <c r="O34" s="140">
        <v>29.14</v>
      </c>
      <c r="P34" s="33">
        <v>483</v>
      </c>
      <c r="Q34" s="11">
        <v>469.87</v>
      </c>
      <c r="R34" s="33">
        <v>3002</v>
      </c>
      <c r="S34" s="11">
        <v>958.25</v>
      </c>
      <c r="T34" s="72">
        <v>6252</v>
      </c>
      <c r="U34" s="73">
        <v>46276</v>
      </c>
      <c r="W34" s="44">
        <f t="shared" si="0"/>
        <v>302</v>
      </c>
      <c r="X34" s="68">
        <f t="shared" si="1"/>
        <v>888</v>
      </c>
      <c r="Y34" s="66">
        <f t="shared" si="2"/>
        <v>483</v>
      </c>
      <c r="Z34" s="45" t="s">
        <v>159</v>
      </c>
      <c r="AB34" s="166"/>
      <c r="AC34" s="166"/>
      <c r="AD34" s="166"/>
      <c r="AE34" s="171"/>
      <c r="AG34" s="166"/>
      <c r="AH34" s="166"/>
      <c r="AI34" s="166"/>
      <c r="AJ34" s="171"/>
      <c r="AK34" s="166"/>
      <c r="AL34" s="166"/>
      <c r="AM34" s="166"/>
      <c r="AN34" s="166"/>
    </row>
    <row r="35" spans="1:40" s="28" customFormat="1" ht="15" customHeight="1">
      <c r="A35" s="8" t="s">
        <v>99</v>
      </c>
      <c r="B35" s="47" t="s">
        <v>162</v>
      </c>
      <c r="C35" s="19" t="s">
        <v>157</v>
      </c>
      <c r="D35" s="17" t="s">
        <v>100</v>
      </c>
      <c r="E35" s="4" t="s">
        <v>98</v>
      </c>
      <c r="F35" s="4" t="s">
        <v>55</v>
      </c>
      <c r="G35" s="9">
        <v>130</v>
      </c>
      <c r="H35" s="114">
        <v>1435</v>
      </c>
      <c r="I35" s="9"/>
      <c r="J35" s="30"/>
      <c r="K35" s="5">
        <v>22.22</v>
      </c>
      <c r="L35" s="21">
        <v>245</v>
      </c>
      <c r="M35" s="21"/>
      <c r="N35" s="21"/>
      <c r="O35" s="5">
        <v>22.22</v>
      </c>
      <c r="P35" s="21">
        <v>245</v>
      </c>
      <c r="Q35" s="16"/>
      <c r="R35" s="16"/>
      <c r="S35" s="5">
        <v>77.77</v>
      </c>
      <c r="T35" s="70">
        <v>858</v>
      </c>
      <c r="U35" s="73" t="s">
        <v>156</v>
      </c>
      <c r="W35" s="44">
        <f t="shared" si="0"/>
        <v>1680</v>
      </c>
      <c r="X35" s="44">
        <f t="shared" si="1"/>
        <v>0</v>
      </c>
      <c r="Y35" s="66">
        <f t="shared" si="2"/>
        <v>245</v>
      </c>
      <c r="Z35" s="45" t="s">
        <v>159</v>
      </c>
      <c r="AB35" s="166"/>
      <c r="AC35" s="166"/>
      <c r="AD35" s="166"/>
      <c r="AE35" s="171"/>
      <c r="AG35" s="166"/>
      <c r="AH35" s="166"/>
      <c r="AI35" s="166"/>
      <c r="AJ35" s="171"/>
      <c r="AK35" s="166"/>
      <c r="AL35" s="166"/>
      <c r="AM35" s="166"/>
      <c r="AN35" s="166"/>
    </row>
    <row r="36" spans="1:40" s="28" customFormat="1" ht="15" customHeight="1">
      <c r="A36" s="8" t="s">
        <v>102</v>
      </c>
      <c r="B36" s="8" t="s">
        <v>162</v>
      </c>
      <c r="C36" s="19" t="s">
        <v>157</v>
      </c>
      <c r="D36" s="17" t="s">
        <v>103</v>
      </c>
      <c r="E36" s="4" t="s">
        <v>101</v>
      </c>
      <c r="F36" s="4" t="s">
        <v>59</v>
      </c>
      <c r="G36" s="9">
        <v>130</v>
      </c>
      <c r="H36" s="114">
        <v>1265</v>
      </c>
      <c r="I36" s="149">
        <v>130</v>
      </c>
      <c r="J36" s="30">
        <v>1265</v>
      </c>
      <c r="K36" s="5">
        <v>22.22</v>
      </c>
      <c r="L36" s="21">
        <v>216</v>
      </c>
      <c r="M36" s="21"/>
      <c r="N36" s="21"/>
      <c r="O36" s="5">
        <v>22.22</v>
      </c>
      <c r="P36" s="21">
        <v>216</v>
      </c>
      <c r="Q36" s="16"/>
      <c r="R36" s="16"/>
      <c r="S36" s="5">
        <v>77.77</v>
      </c>
      <c r="T36" s="70">
        <v>757</v>
      </c>
      <c r="U36" s="73" t="s">
        <v>156</v>
      </c>
      <c r="W36" s="44">
        <f t="shared" si="0"/>
        <v>1481</v>
      </c>
      <c r="X36" s="68">
        <f t="shared" si="1"/>
        <v>1265</v>
      </c>
      <c r="Y36" s="66">
        <f t="shared" si="2"/>
        <v>216</v>
      </c>
      <c r="Z36" s="45" t="s">
        <v>159</v>
      </c>
      <c r="AB36" s="166"/>
      <c r="AC36" s="166"/>
      <c r="AD36" s="166"/>
      <c r="AE36" s="171"/>
      <c r="AG36" s="166"/>
      <c r="AH36" s="166"/>
      <c r="AI36" s="166"/>
      <c r="AJ36" s="171"/>
      <c r="AK36" s="166"/>
      <c r="AL36" s="166"/>
      <c r="AM36" s="166"/>
      <c r="AN36" s="166"/>
    </row>
    <row r="37" spans="1:40" s="28" customFormat="1" ht="15" customHeight="1">
      <c r="A37" s="8" t="s">
        <v>104</v>
      </c>
      <c r="B37" s="8" t="s">
        <v>164</v>
      </c>
      <c r="C37" s="19" t="s">
        <v>157</v>
      </c>
      <c r="D37" s="17" t="s">
        <v>105</v>
      </c>
      <c r="E37" s="4" t="s">
        <v>106</v>
      </c>
      <c r="F37" s="4" t="s">
        <v>73</v>
      </c>
      <c r="G37" s="108"/>
      <c r="H37" s="8"/>
      <c r="I37" s="37">
        <v>130</v>
      </c>
      <c r="J37" s="8">
        <v>978</v>
      </c>
      <c r="K37" s="11"/>
      <c r="L37" s="33"/>
      <c r="M37" s="36">
        <v>22.22</v>
      </c>
      <c r="N37" s="21">
        <v>167</v>
      </c>
      <c r="O37" s="5">
        <v>22.22</v>
      </c>
      <c r="P37" s="21">
        <v>167</v>
      </c>
      <c r="Q37" s="16"/>
      <c r="R37" s="16"/>
      <c r="S37" s="5">
        <v>77.77</v>
      </c>
      <c r="T37" s="70">
        <v>585</v>
      </c>
      <c r="U37" s="73" t="s">
        <v>156</v>
      </c>
      <c r="W37" s="44">
        <f t="shared" si="0"/>
        <v>0</v>
      </c>
      <c r="X37" s="68">
        <f t="shared" si="1"/>
        <v>1145</v>
      </c>
      <c r="Y37" s="66">
        <f t="shared" si="2"/>
        <v>167</v>
      </c>
      <c r="Z37" s="45" t="s">
        <v>159</v>
      </c>
      <c r="AB37" s="166"/>
      <c r="AC37" s="166"/>
      <c r="AD37" s="166"/>
      <c r="AE37" s="171"/>
      <c r="AG37" s="166"/>
      <c r="AH37" s="166"/>
      <c r="AI37" s="166"/>
      <c r="AJ37" s="171"/>
      <c r="AK37" s="166"/>
      <c r="AL37" s="166"/>
      <c r="AM37" s="166"/>
      <c r="AN37" s="166"/>
    </row>
    <row r="38" spans="1:40" s="28" customFormat="1" ht="15" customHeight="1" thickBot="1">
      <c r="A38" s="76" t="s">
        <v>108</v>
      </c>
      <c r="B38" s="76" t="s">
        <v>193</v>
      </c>
      <c r="C38" s="77" t="s">
        <v>157</v>
      </c>
      <c r="D38" s="78" t="s">
        <v>109</v>
      </c>
      <c r="E38" s="79" t="s">
        <v>182</v>
      </c>
      <c r="F38" s="79" t="s">
        <v>183</v>
      </c>
      <c r="G38" s="126">
        <v>195</v>
      </c>
      <c r="H38" s="127">
        <v>1519</v>
      </c>
      <c r="I38" s="126"/>
      <c r="J38" s="82"/>
      <c r="K38" s="81">
        <v>30.2</v>
      </c>
      <c r="L38" s="111">
        <v>274</v>
      </c>
      <c r="M38" s="111"/>
      <c r="N38" s="111"/>
      <c r="O38" s="157">
        <v>77.97</v>
      </c>
      <c r="P38" s="111">
        <v>772</v>
      </c>
      <c r="Q38" s="16"/>
      <c r="R38" s="16"/>
      <c r="S38" s="81">
        <v>597.1</v>
      </c>
      <c r="T38" s="156">
        <v>4651</v>
      </c>
      <c r="U38" s="88">
        <v>46276</v>
      </c>
      <c r="W38" s="89">
        <f t="shared" si="0"/>
        <v>1793</v>
      </c>
      <c r="X38" s="89">
        <f t="shared" si="1"/>
        <v>0</v>
      </c>
      <c r="Y38" s="115">
        <f t="shared" si="2"/>
        <v>772</v>
      </c>
      <c r="Z38" s="106" t="s">
        <v>159</v>
      </c>
      <c r="AB38" s="167"/>
      <c r="AC38" s="167"/>
      <c r="AD38" s="167"/>
      <c r="AE38" s="172"/>
      <c r="AG38" s="167"/>
      <c r="AH38" s="167"/>
      <c r="AI38" s="167"/>
      <c r="AJ38" s="172"/>
      <c r="AK38" s="167"/>
      <c r="AL38" s="167"/>
      <c r="AM38" s="167"/>
      <c r="AN38" s="167"/>
    </row>
    <row r="39" spans="1:40" s="28" customFormat="1" ht="15" customHeight="1">
      <c r="A39" s="187" t="s">
        <v>110</v>
      </c>
      <c r="B39" s="47" t="s">
        <v>163</v>
      </c>
      <c r="C39" s="19" t="s">
        <v>157</v>
      </c>
      <c r="D39" s="49" t="s">
        <v>111</v>
      </c>
      <c r="E39" s="190" t="s">
        <v>113</v>
      </c>
      <c r="F39" s="190" t="s">
        <v>34</v>
      </c>
      <c r="G39" s="51"/>
      <c r="H39" s="128"/>
      <c r="I39" s="94">
        <v>39</v>
      </c>
      <c r="J39" s="128">
        <v>182</v>
      </c>
      <c r="K39" s="51"/>
      <c r="L39" s="113"/>
      <c r="M39" s="94">
        <v>6.66</v>
      </c>
      <c r="N39" s="57">
        <v>31</v>
      </c>
      <c r="O39" s="56">
        <v>6.66</v>
      </c>
      <c r="P39" s="57">
        <v>103</v>
      </c>
      <c r="Q39" s="56">
        <v>2.2200000000000002</v>
      </c>
      <c r="R39" s="57">
        <v>10</v>
      </c>
      <c r="S39" s="56">
        <v>34.44</v>
      </c>
      <c r="T39" s="69">
        <v>160</v>
      </c>
      <c r="U39" s="210" t="s">
        <v>156</v>
      </c>
      <c r="W39" s="44">
        <f t="shared" si="0"/>
        <v>0</v>
      </c>
      <c r="X39" s="68">
        <f t="shared" si="1"/>
        <v>213</v>
      </c>
      <c r="Y39" s="66">
        <f t="shared" si="2"/>
        <v>103</v>
      </c>
      <c r="Z39" s="45" t="s">
        <v>159</v>
      </c>
      <c r="AB39" s="165"/>
      <c r="AC39" s="165"/>
      <c r="AD39" s="165"/>
      <c r="AE39" s="170"/>
      <c r="AG39" s="165"/>
      <c r="AH39" s="165"/>
      <c r="AI39" s="165"/>
      <c r="AJ39" s="170"/>
      <c r="AK39" s="165"/>
      <c r="AL39" s="165"/>
      <c r="AM39" s="165"/>
      <c r="AN39" s="165"/>
    </row>
    <row r="40" spans="1:40" s="28" customFormat="1" ht="15" customHeight="1" thickBot="1">
      <c r="A40" s="188"/>
      <c r="B40" s="76" t="s">
        <v>163</v>
      </c>
      <c r="C40" s="77" t="s">
        <v>157</v>
      </c>
      <c r="D40" s="78" t="s">
        <v>112</v>
      </c>
      <c r="E40" s="191"/>
      <c r="F40" s="191"/>
      <c r="G40" s="81"/>
      <c r="H40" s="131"/>
      <c r="I40" s="80">
        <v>26</v>
      </c>
      <c r="J40" s="131">
        <v>121</v>
      </c>
      <c r="K40" s="81"/>
      <c r="L40" s="111"/>
      <c r="M40" s="80">
        <v>5.55</v>
      </c>
      <c r="N40" s="122">
        <v>26</v>
      </c>
      <c r="O40" s="121">
        <v>5.55</v>
      </c>
      <c r="P40" s="122">
        <v>102</v>
      </c>
      <c r="Q40" s="121">
        <v>2.2200000000000002</v>
      </c>
      <c r="R40" s="122">
        <v>10</v>
      </c>
      <c r="S40" s="121">
        <v>29.99</v>
      </c>
      <c r="T40" s="124">
        <v>140</v>
      </c>
      <c r="U40" s="212"/>
      <c r="W40" s="89">
        <f t="shared" si="0"/>
        <v>0</v>
      </c>
      <c r="X40" s="90">
        <f t="shared" si="1"/>
        <v>147</v>
      </c>
      <c r="Y40" s="115">
        <f t="shared" si="2"/>
        <v>102</v>
      </c>
      <c r="Z40" s="106" t="s">
        <v>159</v>
      </c>
      <c r="AB40" s="167"/>
      <c r="AC40" s="167"/>
      <c r="AD40" s="167"/>
      <c r="AE40" s="172"/>
      <c r="AG40" s="167"/>
      <c r="AH40" s="167"/>
      <c r="AI40" s="167"/>
      <c r="AJ40" s="172"/>
      <c r="AK40" s="167"/>
      <c r="AL40" s="167"/>
      <c r="AM40" s="167"/>
      <c r="AN40" s="167"/>
    </row>
    <row r="41" spans="1:40" s="28" customFormat="1" ht="15" customHeight="1">
      <c r="A41" s="47" t="s">
        <v>114</v>
      </c>
      <c r="B41" s="8" t="s">
        <v>163</v>
      </c>
      <c r="C41" s="48" t="s">
        <v>157</v>
      </c>
      <c r="D41" s="49" t="s">
        <v>115</v>
      </c>
      <c r="E41" s="50" t="s">
        <v>116</v>
      </c>
      <c r="F41" s="50" t="s">
        <v>73</v>
      </c>
      <c r="G41" s="129"/>
      <c r="H41" s="130"/>
      <c r="I41" s="129"/>
      <c r="J41" s="55"/>
      <c r="K41" s="54"/>
      <c r="L41" s="55"/>
      <c r="M41" s="55"/>
      <c r="N41" s="55"/>
      <c r="O41" s="54"/>
      <c r="P41" s="55"/>
      <c r="Q41" s="56">
        <v>1.1100000000000001</v>
      </c>
      <c r="R41" s="57">
        <v>5</v>
      </c>
      <c r="S41" s="56">
        <v>13.33</v>
      </c>
      <c r="T41" s="69">
        <v>55</v>
      </c>
      <c r="U41" s="75" t="s">
        <v>156</v>
      </c>
      <c r="W41" s="44">
        <f t="shared" si="0"/>
        <v>0</v>
      </c>
      <c r="X41" s="68">
        <f t="shared" si="1"/>
        <v>0</v>
      </c>
      <c r="Y41" s="66">
        <f t="shared" si="2"/>
        <v>0</v>
      </c>
      <c r="Z41" s="46" t="s">
        <v>159</v>
      </c>
      <c r="AB41" s="165"/>
      <c r="AC41" s="165"/>
      <c r="AD41" s="165"/>
      <c r="AE41" s="170"/>
      <c r="AG41" s="165"/>
      <c r="AH41" s="165"/>
      <c r="AI41" s="165"/>
      <c r="AJ41" s="170"/>
      <c r="AK41" s="165"/>
      <c r="AL41" s="165"/>
      <c r="AM41" s="165"/>
      <c r="AN41" s="165"/>
    </row>
    <row r="42" spans="1:40" s="28" customFormat="1" ht="15" customHeight="1">
      <c r="A42" s="8" t="s">
        <v>117</v>
      </c>
      <c r="B42" s="8" t="s">
        <v>163</v>
      </c>
      <c r="C42" s="19" t="s">
        <v>157</v>
      </c>
      <c r="D42" s="17" t="s">
        <v>118</v>
      </c>
      <c r="E42" s="4" t="s">
        <v>119</v>
      </c>
      <c r="F42" s="4" t="s">
        <v>59</v>
      </c>
      <c r="G42" s="34"/>
      <c r="H42" s="34"/>
      <c r="I42" s="34"/>
      <c r="J42" s="35"/>
      <c r="K42" s="38"/>
      <c r="L42" s="35"/>
      <c r="M42" s="35"/>
      <c r="N42" s="35"/>
      <c r="O42" s="35"/>
      <c r="P42" s="35"/>
      <c r="Q42" s="5">
        <v>3.33</v>
      </c>
      <c r="R42" s="21">
        <v>15</v>
      </c>
      <c r="S42" s="5">
        <v>39.99</v>
      </c>
      <c r="T42" s="70">
        <v>175</v>
      </c>
      <c r="U42" s="73" t="s">
        <v>156</v>
      </c>
      <c r="W42" s="44">
        <f t="shared" si="0"/>
        <v>0</v>
      </c>
      <c r="X42" s="68">
        <f t="shared" si="1"/>
        <v>0</v>
      </c>
      <c r="Y42" s="66">
        <f t="shared" si="2"/>
        <v>0</v>
      </c>
      <c r="Z42" s="46" t="s">
        <v>159</v>
      </c>
      <c r="AB42" s="166"/>
      <c r="AC42" s="166"/>
      <c r="AD42" s="166"/>
      <c r="AE42" s="171"/>
      <c r="AG42" s="166"/>
      <c r="AH42" s="166"/>
      <c r="AI42" s="166"/>
      <c r="AJ42" s="171"/>
      <c r="AK42" s="166"/>
      <c r="AL42" s="166"/>
      <c r="AM42" s="166"/>
      <c r="AN42" s="166"/>
    </row>
    <row r="43" spans="1:40" s="7" customFormat="1" ht="15" customHeight="1">
      <c r="A43" s="8" t="s">
        <v>120</v>
      </c>
      <c r="B43" s="47" t="s">
        <v>162</v>
      </c>
      <c r="C43" s="19" t="s">
        <v>157</v>
      </c>
      <c r="D43" s="17" t="s">
        <v>121</v>
      </c>
      <c r="E43" s="4" t="s">
        <v>122</v>
      </c>
      <c r="F43" s="4" t="s">
        <v>59</v>
      </c>
      <c r="G43" s="34"/>
      <c r="H43" s="34"/>
      <c r="I43" s="34"/>
      <c r="J43" s="35"/>
      <c r="K43" s="38"/>
      <c r="L43" s="35"/>
      <c r="M43" s="35"/>
      <c r="N43" s="35"/>
      <c r="O43" s="35"/>
      <c r="P43" s="35"/>
      <c r="Q43" s="5">
        <v>3.33</v>
      </c>
      <c r="R43" s="21">
        <v>14</v>
      </c>
      <c r="S43" s="5">
        <v>39.99</v>
      </c>
      <c r="T43" s="70">
        <v>164</v>
      </c>
      <c r="U43" s="73" t="s">
        <v>156</v>
      </c>
      <c r="W43" s="44">
        <f t="shared" si="0"/>
        <v>0</v>
      </c>
      <c r="X43" s="68">
        <f t="shared" si="1"/>
        <v>0</v>
      </c>
      <c r="Y43" s="66">
        <f t="shared" si="2"/>
        <v>0</v>
      </c>
      <c r="Z43" s="46" t="s">
        <v>159</v>
      </c>
      <c r="AB43" s="166"/>
      <c r="AC43" s="166"/>
      <c r="AD43" s="166"/>
      <c r="AE43" s="171"/>
      <c r="AG43" s="166"/>
      <c r="AH43" s="166"/>
      <c r="AI43" s="166"/>
      <c r="AJ43" s="171"/>
      <c r="AK43" s="166"/>
      <c r="AL43" s="166"/>
      <c r="AM43" s="166"/>
      <c r="AN43" s="166"/>
    </row>
    <row r="44" spans="1:40" s="28" customFormat="1" ht="15" customHeight="1">
      <c r="A44" s="8" t="s">
        <v>123</v>
      </c>
      <c r="B44" s="47" t="s">
        <v>162</v>
      </c>
      <c r="C44" s="19" t="s">
        <v>157</v>
      </c>
      <c r="D44" s="17" t="s">
        <v>124</v>
      </c>
      <c r="E44" s="4" t="s">
        <v>125</v>
      </c>
      <c r="F44" s="4" t="s">
        <v>73</v>
      </c>
      <c r="G44" s="34"/>
      <c r="H44" s="34"/>
      <c r="I44" s="34"/>
      <c r="J44" s="35"/>
      <c r="K44" s="38"/>
      <c r="L44" s="35"/>
      <c r="M44" s="35"/>
      <c r="N44" s="35"/>
      <c r="O44" s="35"/>
      <c r="P44" s="35"/>
      <c r="Q44" s="5">
        <v>3.33</v>
      </c>
      <c r="R44" s="21">
        <v>13</v>
      </c>
      <c r="S44" s="5">
        <v>39.99</v>
      </c>
      <c r="T44" s="70">
        <v>152</v>
      </c>
      <c r="U44" s="73" t="s">
        <v>156</v>
      </c>
      <c r="W44" s="44">
        <f t="shared" si="0"/>
        <v>0</v>
      </c>
      <c r="X44" s="68">
        <f t="shared" si="1"/>
        <v>0</v>
      </c>
      <c r="Y44" s="66">
        <f t="shared" si="2"/>
        <v>0</v>
      </c>
      <c r="Z44" s="46" t="s">
        <v>159</v>
      </c>
      <c r="AB44" s="166"/>
      <c r="AC44" s="166"/>
      <c r="AD44" s="166"/>
      <c r="AE44" s="171"/>
      <c r="AG44" s="166"/>
      <c r="AH44" s="166"/>
      <c r="AI44" s="166"/>
      <c r="AJ44" s="171"/>
      <c r="AK44" s="166"/>
      <c r="AL44" s="166"/>
      <c r="AM44" s="166"/>
      <c r="AN44" s="166"/>
    </row>
    <row r="45" spans="1:40" s="28" customFormat="1" ht="15" customHeight="1">
      <c r="A45" s="22" t="s">
        <v>126</v>
      </c>
      <c r="B45" s="8" t="s">
        <v>162</v>
      </c>
      <c r="C45" s="19" t="s">
        <v>157</v>
      </c>
      <c r="D45" s="40" t="s">
        <v>141</v>
      </c>
      <c r="E45" s="4" t="s">
        <v>144</v>
      </c>
      <c r="F45" s="25" t="s">
        <v>32</v>
      </c>
      <c r="G45" s="11"/>
      <c r="H45" s="11"/>
      <c r="I45" s="11"/>
      <c r="J45" s="30"/>
      <c r="K45" s="6"/>
      <c r="L45" s="30"/>
      <c r="M45" s="30"/>
      <c r="N45" s="30"/>
      <c r="O45" s="30"/>
      <c r="P45" s="30"/>
      <c r="Q45" s="30"/>
      <c r="R45" s="30"/>
      <c r="S45" s="6"/>
      <c r="T45" s="6"/>
      <c r="U45" s="73" t="s">
        <v>156</v>
      </c>
      <c r="W45" s="44"/>
      <c r="X45" s="44"/>
      <c r="Y45" s="44"/>
      <c r="Z45" s="45"/>
      <c r="AB45" s="166"/>
      <c r="AC45" s="166"/>
      <c r="AD45" s="166"/>
      <c r="AE45" s="171"/>
      <c r="AG45" s="166"/>
      <c r="AH45" s="166"/>
      <c r="AI45" s="166"/>
      <c r="AJ45" s="171"/>
      <c r="AK45" s="166"/>
      <c r="AL45" s="166"/>
      <c r="AM45" s="166"/>
      <c r="AN45" s="166"/>
    </row>
    <row r="46" spans="1:40" s="28" customFormat="1" ht="15" customHeight="1">
      <c r="A46" s="8" t="s">
        <v>129</v>
      </c>
      <c r="B46" s="8" t="s">
        <v>162</v>
      </c>
      <c r="C46" s="19" t="s">
        <v>157</v>
      </c>
      <c r="D46" s="17" t="s">
        <v>142</v>
      </c>
      <c r="E46" s="4" t="s">
        <v>143</v>
      </c>
      <c r="F46" s="4" t="s">
        <v>34</v>
      </c>
      <c r="G46" s="108"/>
      <c r="H46" s="108"/>
      <c r="I46" s="37">
        <v>39</v>
      </c>
      <c r="J46" s="108">
        <v>524</v>
      </c>
      <c r="K46" s="36"/>
      <c r="L46" s="21"/>
      <c r="M46" s="36">
        <v>7.77</v>
      </c>
      <c r="N46" s="21">
        <v>104</v>
      </c>
      <c r="O46" s="5">
        <v>7.77</v>
      </c>
      <c r="P46" s="21">
        <v>104</v>
      </c>
      <c r="Q46" s="16"/>
      <c r="R46" s="16"/>
      <c r="S46" s="5">
        <v>34.44</v>
      </c>
      <c r="T46" s="70">
        <v>462</v>
      </c>
      <c r="U46" s="73" t="s">
        <v>156</v>
      </c>
      <c r="W46" s="44">
        <f t="shared" ref="W46" si="3">H46+L46</f>
        <v>0</v>
      </c>
      <c r="X46" s="68">
        <f t="shared" si="1"/>
        <v>628</v>
      </c>
      <c r="Y46" s="66">
        <f t="shared" si="2"/>
        <v>104</v>
      </c>
      <c r="Z46" s="45"/>
      <c r="AB46" s="166"/>
      <c r="AC46" s="166"/>
      <c r="AD46" s="166"/>
      <c r="AE46" s="171"/>
      <c r="AG46" s="166"/>
      <c r="AH46" s="166"/>
      <c r="AI46" s="166"/>
      <c r="AJ46" s="171"/>
      <c r="AK46" s="166"/>
      <c r="AL46" s="166"/>
      <c r="AM46" s="166"/>
      <c r="AN46" s="166"/>
    </row>
    <row r="47" spans="1:40" s="28" customFormat="1">
      <c r="A47" s="22"/>
      <c r="B47" s="22"/>
      <c r="C47" s="23"/>
      <c r="D47" s="24"/>
      <c r="E47" s="25"/>
      <c r="F47" s="25"/>
      <c r="G47" s="26"/>
      <c r="H47" s="26"/>
      <c r="I47" s="26"/>
      <c r="J47" s="31"/>
      <c r="K47" s="27"/>
      <c r="L47" s="31"/>
      <c r="M47" s="31"/>
      <c r="N47" s="31"/>
      <c r="O47" s="31"/>
      <c r="P47" s="31"/>
      <c r="Q47" s="31"/>
      <c r="R47" s="31"/>
      <c r="S47" s="27"/>
      <c r="T47" s="27"/>
      <c r="U47" s="27"/>
      <c r="W47" s="142" t="s">
        <v>168</v>
      </c>
      <c r="X47" s="61" t="s">
        <v>169</v>
      </c>
      <c r="Y47" s="141" t="s">
        <v>175</v>
      </c>
      <c r="AB47" s="25"/>
      <c r="AC47" s="25"/>
      <c r="AD47" s="25"/>
      <c r="AE47" s="175"/>
      <c r="AG47" s="25"/>
      <c r="AH47" s="25"/>
      <c r="AI47" s="25"/>
      <c r="AJ47" s="175"/>
      <c r="AK47" s="25"/>
      <c r="AL47" s="25"/>
      <c r="AM47" s="25"/>
      <c r="AN47" s="25"/>
    </row>
    <row r="48" spans="1:40">
      <c r="A48" s="200" t="s">
        <v>7</v>
      </c>
      <c r="B48" s="201"/>
      <c r="C48" s="201"/>
      <c r="D48" s="201"/>
      <c r="E48" s="201"/>
      <c r="F48" s="202"/>
      <c r="G48" s="12">
        <f t="shared" ref="G48:L48" si="4">SUM(G3:G47)</f>
        <v>4245.3700000000008</v>
      </c>
      <c r="H48" s="32">
        <f t="shared" si="4"/>
        <v>36605</v>
      </c>
      <c r="I48" s="39">
        <f t="shared" si="4"/>
        <v>3733.4999999999995</v>
      </c>
      <c r="J48" s="32">
        <f t="shared" si="4"/>
        <v>49469</v>
      </c>
      <c r="K48" s="12">
        <f t="shared" si="4"/>
        <v>716.3900000000001</v>
      </c>
      <c r="L48" s="32">
        <f t="shared" si="4"/>
        <v>6062</v>
      </c>
      <c r="M48" s="12">
        <f t="shared" ref="M48:N48" si="5">SUM(M3:M47)</f>
        <v>530.04588000000001</v>
      </c>
      <c r="N48" s="32">
        <f t="shared" si="5"/>
        <v>6927</v>
      </c>
      <c r="O48" s="12">
        <f t="shared" ref="O48:T48" si="6">SUM(O3:O47)</f>
        <v>2468.9599999999991</v>
      </c>
      <c r="P48" s="32">
        <f t="shared" si="6"/>
        <v>22605</v>
      </c>
      <c r="Q48" s="12">
        <f t="shared" si="6"/>
        <v>1227.8799999999999</v>
      </c>
      <c r="R48" s="32">
        <f t="shared" si="6"/>
        <v>6331</v>
      </c>
      <c r="S48" s="12">
        <f t="shared" si="6"/>
        <v>11637.800000000001</v>
      </c>
      <c r="T48" s="32">
        <f t="shared" si="6"/>
        <v>103128</v>
      </c>
      <c r="U48" s="42"/>
      <c r="W48" s="32">
        <f>SUM(W3:W47)</f>
        <v>42667</v>
      </c>
      <c r="X48" s="63">
        <f>SUM(X3:X47)</f>
        <v>56396</v>
      </c>
      <c r="Y48" s="64">
        <f>SUM(Y3:Y47)</f>
        <v>23942</v>
      </c>
      <c r="Z48" s="58" t="s">
        <v>148</v>
      </c>
      <c r="AB48" s="177">
        <f t="shared" ref="AB48" si="7">SUM(AB3:AB46)</f>
        <v>515.45000000000005</v>
      </c>
      <c r="AC48" s="176"/>
      <c r="AD48" s="177">
        <f t="shared" ref="AD48:AE48" si="8">SUM(AD3:AD46)</f>
        <v>1428.6899999999998</v>
      </c>
      <c r="AE48" s="176">
        <f t="shared" si="8"/>
        <v>10575</v>
      </c>
      <c r="AG48" s="177">
        <f>SUM(AG3:AG46)</f>
        <v>0</v>
      </c>
      <c r="AH48" s="176"/>
      <c r="AI48" s="177">
        <f t="shared" ref="AI48:AK48" si="9">SUM(AI3:AI46)</f>
        <v>0</v>
      </c>
      <c r="AJ48" s="176">
        <f t="shared" si="9"/>
        <v>0</v>
      </c>
      <c r="AK48" s="177">
        <f t="shared" si="9"/>
        <v>0</v>
      </c>
      <c r="AL48" s="176"/>
      <c r="AM48" s="177">
        <f t="shared" ref="AM48:AN48" si="10">SUM(AM3:AM46)</f>
        <v>0</v>
      </c>
      <c r="AN48" s="176">
        <f t="shared" si="10"/>
        <v>0</v>
      </c>
    </row>
    <row r="49" spans="1:40">
      <c r="G49" s="142" t="s">
        <v>177</v>
      </c>
      <c r="H49" s="15"/>
      <c r="I49" s="147" t="s">
        <v>169</v>
      </c>
      <c r="J49" s="148"/>
      <c r="K49" s="142" t="s">
        <v>177</v>
      </c>
      <c r="L49" s="15"/>
      <c r="M49" s="147" t="s">
        <v>169</v>
      </c>
      <c r="N49" s="148"/>
      <c r="O49" s="3" t="s">
        <v>178</v>
      </c>
      <c r="Q49" s="3"/>
      <c r="U49" s="27"/>
      <c r="W49" s="142" t="s">
        <v>177</v>
      </c>
      <c r="X49" s="147" t="s">
        <v>169</v>
      </c>
      <c r="Y49" s="3" t="s">
        <v>178</v>
      </c>
    </row>
    <row r="50" spans="1:40">
      <c r="G50" s="15">
        <f>G48+K48</f>
        <v>4961.7600000000011</v>
      </c>
      <c r="H50" s="15"/>
      <c r="I50" s="15">
        <f>I48+M48</f>
        <v>4263.5458799999997</v>
      </c>
      <c r="K50" s="15"/>
      <c r="L50" s="14"/>
      <c r="M50" s="14"/>
      <c r="N50" s="14"/>
      <c r="U50" s="27"/>
      <c r="W50" s="15"/>
    </row>
    <row r="51" spans="1:40">
      <c r="A51" s="155" t="s">
        <v>11</v>
      </c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27"/>
      <c r="W51" s="73">
        <v>46258</v>
      </c>
      <c r="X51" s="73">
        <v>46258</v>
      </c>
      <c r="Z51" s="3" t="s">
        <v>149</v>
      </c>
      <c r="AE51" s="73">
        <v>46295</v>
      </c>
      <c r="AG51" s="155"/>
      <c r="AH51" s="155"/>
      <c r="AI51" s="155"/>
      <c r="AJ51" s="155"/>
      <c r="AK51" s="155"/>
      <c r="AL51" s="155"/>
      <c r="AM51" s="155"/>
      <c r="AN51" s="155"/>
    </row>
    <row r="52" spans="1:40">
      <c r="A52" s="154" t="s">
        <v>137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U52" s="27"/>
      <c r="X52" s="116">
        <f>W48+X48</f>
        <v>99063</v>
      </c>
      <c r="AG52" s="154"/>
      <c r="AH52" s="154"/>
      <c r="AI52" s="154"/>
      <c r="AJ52" s="154"/>
      <c r="AK52" s="154"/>
      <c r="AL52" s="154"/>
      <c r="AM52" s="154"/>
      <c r="AN52" s="154"/>
    </row>
    <row r="53" spans="1:40">
      <c r="U53" s="27"/>
      <c r="W53" s="15"/>
    </row>
    <row r="54" spans="1:40">
      <c r="E54" s="15"/>
      <c r="F54" s="14"/>
      <c r="X54" s="15"/>
      <c r="AG54" s="162"/>
      <c r="AH54" s="162"/>
      <c r="AI54" s="162"/>
      <c r="AJ54" s="162"/>
      <c r="AK54" s="162"/>
      <c r="AL54" s="162"/>
      <c r="AM54" s="162"/>
      <c r="AN54" s="162"/>
    </row>
    <row r="55" spans="1:40">
      <c r="F55" s="15"/>
      <c r="Z55" s="59" t="s">
        <v>150</v>
      </c>
      <c r="AG55" s="163"/>
      <c r="AH55" s="163"/>
      <c r="AI55" s="163"/>
      <c r="AJ55" s="163"/>
      <c r="AK55" s="163"/>
      <c r="AL55" s="163"/>
      <c r="AM55" s="163"/>
      <c r="AN55" s="163"/>
    </row>
    <row r="56" spans="1:40" ht="15.75" customHeight="1">
      <c r="A56" s="182" t="s">
        <v>8</v>
      </c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29"/>
      <c r="Y56" s="209" t="s">
        <v>153</v>
      </c>
      <c r="Z56" s="60" t="s">
        <v>151</v>
      </c>
      <c r="AA56" s="61"/>
      <c r="AG56" s="3"/>
      <c r="AH56" s="3"/>
      <c r="AI56" s="3"/>
      <c r="AJ56" s="3"/>
      <c r="AK56" s="3"/>
      <c r="AL56" s="3"/>
      <c r="AM56" s="3"/>
      <c r="AN56" s="3"/>
    </row>
    <row r="57" spans="1:40" ht="12.75" customHeight="1">
      <c r="A57" s="153"/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Y57" s="209"/>
      <c r="Z57" s="60" t="s">
        <v>152</v>
      </c>
      <c r="AA57" s="60" t="s">
        <v>153</v>
      </c>
      <c r="AG57" s="158"/>
      <c r="AH57" s="158"/>
      <c r="AI57" s="158"/>
      <c r="AJ57" s="158"/>
      <c r="AK57" s="158"/>
      <c r="AL57" s="158"/>
      <c r="AM57" s="158"/>
      <c r="AN57" s="158"/>
    </row>
    <row r="61" spans="1:40" ht="12.75" customHeight="1">
      <c r="D61" s="183" t="s">
        <v>9</v>
      </c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AG61" s="3"/>
      <c r="AH61" s="3"/>
      <c r="AI61" s="3"/>
      <c r="AJ61" s="3"/>
      <c r="AK61" s="3"/>
      <c r="AL61" s="3"/>
      <c r="AM61" s="3"/>
      <c r="AN61" s="3"/>
    </row>
    <row r="62" spans="1:40" ht="12.75" customHeight="1"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AG62" s="3"/>
      <c r="AH62" s="3"/>
      <c r="AI62" s="3"/>
      <c r="AJ62" s="3"/>
      <c r="AK62" s="3"/>
      <c r="AL62" s="3"/>
      <c r="AM62" s="3"/>
      <c r="AN62" s="3"/>
    </row>
    <row r="63" spans="1:40" ht="12.75" customHeight="1"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AG63" s="3"/>
      <c r="AH63" s="3"/>
      <c r="AI63" s="3"/>
      <c r="AJ63" s="3"/>
      <c r="AK63" s="3"/>
      <c r="AL63" s="3"/>
      <c r="AM63" s="3"/>
      <c r="AN63" s="3"/>
    </row>
    <row r="64" spans="1:40" ht="12.75" customHeight="1"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AG64" s="3"/>
      <c r="AH64" s="3"/>
      <c r="AI64" s="3"/>
      <c r="AJ64" s="3"/>
      <c r="AK64" s="3"/>
      <c r="AL64" s="3"/>
      <c r="AM64" s="3"/>
      <c r="AN64" s="3"/>
    </row>
    <row r="65" spans="4:40" ht="12.75" customHeight="1"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AG65" s="3"/>
      <c r="AH65" s="3"/>
      <c r="AI65" s="3"/>
      <c r="AJ65" s="3"/>
      <c r="AK65" s="3"/>
      <c r="AL65" s="3"/>
      <c r="AM65" s="3"/>
      <c r="AN65" s="3"/>
    </row>
    <row r="68" spans="4:40" ht="12.75" customHeight="1">
      <c r="D68" s="183" t="s">
        <v>10</v>
      </c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AG68" s="3"/>
      <c r="AH68" s="3"/>
      <c r="AI68" s="3"/>
      <c r="AJ68" s="3"/>
      <c r="AK68" s="3"/>
      <c r="AL68" s="3"/>
      <c r="AM68" s="3"/>
      <c r="AN68" s="3"/>
    </row>
    <row r="69" spans="4:40" ht="12.75" customHeight="1"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AG69" s="3"/>
      <c r="AH69" s="3"/>
      <c r="AI69" s="3"/>
      <c r="AJ69" s="3"/>
      <c r="AK69" s="3"/>
      <c r="AL69" s="3"/>
      <c r="AM69" s="3"/>
      <c r="AN69" s="3"/>
    </row>
    <row r="70" spans="4:40" ht="12.75" customHeight="1"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AG70" s="3"/>
      <c r="AH70" s="3"/>
      <c r="AI70" s="3"/>
      <c r="AJ70" s="3"/>
      <c r="AK70" s="3"/>
      <c r="AL70" s="3"/>
      <c r="AM70" s="3"/>
      <c r="AN70" s="3"/>
    </row>
    <row r="71" spans="4:40" ht="12.75" customHeight="1"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AG71" s="3"/>
      <c r="AH71" s="3"/>
      <c r="AI71" s="3"/>
      <c r="AJ71" s="3"/>
      <c r="AK71" s="3"/>
      <c r="AL71" s="3"/>
      <c r="AM71" s="3"/>
      <c r="AN71" s="3"/>
    </row>
    <row r="72" spans="4:40" ht="12.75" customHeight="1"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AG72" s="3"/>
      <c r="AH72" s="3"/>
      <c r="AI72" s="3"/>
      <c r="AJ72" s="3"/>
      <c r="AK72" s="3"/>
      <c r="AL72" s="3"/>
      <c r="AM72" s="3"/>
      <c r="AN72" s="3"/>
    </row>
  </sheetData>
  <mergeCells count="43">
    <mergeCell ref="AG1:AN1"/>
    <mergeCell ref="I1:I2"/>
    <mergeCell ref="F1:F2"/>
    <mergeCell ref="G1:G2"/>
    <mergeCell ref="H1:H2"/>
    <mergeCell ref="S1:S2"/>
    <mergeCell ref="T1:T2"/>
    <mergeCell ref="U1:U2"/>
    <mergeCell ref="N1:N2"/>
    <mergeCell ref="M1:M2"/>
    <mergeCell ref="L1:L2"/>
    <mergeCell ref="Q1:Q2"/>
    <mergeCell ref="R1:R2"/>
    <mergeCell ref="O1:O2"/>
    <mergeCell ref="P1:P2"/>
    <mergeCell ref="E39:E40"/>
    <mergeCell ref="F39:F40"/>
    <mergeCell ref="Y56:Y57"/>
    <mergeCell ref="U13:U15"/>
    <mergeCell ref="U10:U11"/>
    <mergeCell ref="U31:U32"/>
    <mergeCell ref="U39:U40"/>
    <mergeCell ref="A1:A2"/>
    <mergeCell ref="B1:B2"/>
    <mergeCell ref="C1:C2"/>
    <mergeCell ref="D1:D2"/>
    <mergeCell ref="A39:A40"/>
    <mergeCell ref="A56:T56"/>
    <mergeCell ref="D61:T65"/>
    <mergeCell ref="D68:T72"/>
    <mergeCell ref="AB1:AE1"/>
    <mergeCell ref="A10:A11"/>
    <mergeCell ref="A13:A15"/>
    <mergeCell ref="A31:A32"/>
    <mergeCell ref="E10:E11"/>
    <mergeCell ref="E31:E32"/>
    <mergeCell ref="F31:F32"/>
    <mergeCell ref="F13:F15"/>
    <mergeCell ref="F10:F11"/>
    <mergeCell ref="W1:Z1"/>
    <mergeCell ref="J1:J2"/>
    <mergeCell ref="K1:K2"/>
    <mergeCell ref="A48:F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2026-10-13T09:15:54Z</dcterms:modified>
</cp:coreProperties>
</file>