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2δ" sheetId="4" r:id="rId1"/>
  </sheets>
  <definedNames>
    <definedName name="_xlnm._FilterDatabase" localSheetId="0" hidden="1">'219γ2δ'!$F$1:$F$38</definedName>
  </definedNames>
  <calcPr calcId="125725"/>
</workbook>
</file>

<file path=xl/calcChain.xml><?xml version="1.0" encoding="utf-8"?>
<calcChain xmlns="http://schemas.openxmlformats.org/spreadsheetml/2006/main">
  <c r="AM14" i="4"/>
  <c r="AL14"/>
  <c r="AK14"/>
  <c r="AJ14"/>
  <c r="AI14"/>
  <c r="AH14"/>
  <c r="AA9"/>
  <c r="AA10"/>
  <c r="AA11"/>
  <c r="Z9"/>
  <c r="Z10"/>
  <c r="Z11"/>
  <c r="Z3"/>
  <c r="Z4"/>
  <c r="Z5"/>
  <c r="Z6"/>
  <c r="AA4"/>
  <c r="AA5"/>
  <c r="AA6"/>
  <c r="Y10"/>
  <c r="Y11"/>
  <c r="AA8" l="1"/>
  <c r="Z8"/>
  <c r="Y8"/>
  <c r="Y9"/>
  <c r="Y5"/>
  <c r="Y6"/>
  <c r="Y4"/>
  <c r="Y3"/>
  <c r="AA3"/>
  <c r="O14"/>
  <c r="P14"/>
  <c r="I14"/>
  <c r="J14"/>
  <c r="AA14" l="1"/>
  <c r="H14"/>
  <c r="M14"/>
  <c r="N14"/>
  <c r="S14"/>
  <c r="T14"/>
  <c r="U14"/>
  <c r="V14"/>
  <c r="Z14" l="1"/>
  <c r="Y14"/>
  <c r="G14"/>
  <c r="K14"/>
  <c r="L14"/>
  <c r="Q14"/>
  <c r="R14"/>
  <c r="Z17" l="1"/>
</calcChain>
</file>

<file path=xl/sharedStrings.xml><?xml version="1.0" encoding="utf-8"?>
<sst xmlns="http://schemas.openxmlformats.org/spreadsheetml/2006/main" count="113" uniqueCount="67">
  <si>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</si>
  <si>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</si>
  <si>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</si>
  <si>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</si>
  <si>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</si>
  <si>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</si>
  <si>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</si>
  <si>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</si>
  <si>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</si>
  <si>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</si>
  <si>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</si>
  <si>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</si>
  <si>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</si>
  <si>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</si>
  <si>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</si>
  <si>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</si>
  <si>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</si>
  <si>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</si>
  <si>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</si>
  <si>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</si>
  <si>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διαφυγόντα ΤΑΝ-κ-18 &amp; ΤΑΣ &amp; χαρτ ΒΑΣΕΙ zηλ</t>
  </si>
  <si>
    <t>;;;???</t>
  </si>
  <si>
    <t>ποσό-1</t>
  </si>
  <si>
    <t>ποσό-2</t>
  </si>
  <si>
    <t xml:space="preserve">ΜΗ χρεωθέντες πόροι κ-15-17 &amp; κ-18 &amp; ΤΑΣ στο συμβόλαιο </t>
  </si>
  <si>
    <t>πληρωθήκανε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</si>
  <si>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</si>
  <si>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</si>
  <si>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</si>
  <si>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</si>
  <si>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ίσως ΔΕΝ έρθουν</t>
  </si>
  <si>
    <t>έρχονται</t>
  </si>
  <si>
    <t>το 2020</t>
  </si>
  <si>
    <t>ΜΟΝΟ ως προς κ-15-18</t>
  </si>
  <si>
    <t>ΠΡΙΝΟΣ</t>
  </si>
  <si>
    <t>ΛΙΜΕΝΑΣ</t>
  </si>
  <si>
    <t>ΛΙΜΕΝΑΡΙΑ</t>
  </si>
  <si>
    <t>ΕΠΕΤΑΙ ανάλυση &amp; καταγραφή &amp; χάρτης</t>
  </si>
  <si>
    <t>ΡΑΧΩΝΙ</t>
  </si>
  <si>
    <t>;;;??? [+ ;;;??? πολλαπλές</t>
  </si>
  <si>
    <t>;;;??? [+ 1 πολλαπλή</t>
  </si>
  <si>
    <t>219-4</t>
  </si>
  <si>
    <t>μίσθωση αιγιαλού 9.420.300δρχ 10 έτη</t>
  </si>
  <si>
    <t>φρυδάς ΟΕ</t>
  </si>
  <si>
    <t>219-30</t>
  </si>
  <si>
    <t>συνεταιρεστικηΜαρμαρωνΑΕ ΠΡΟΣ καζαναΕιρηνη</t>
  </si>
  <si>
    <t>219-56</t>
  </si>
  <si>
    <t>μίσθωση αγροτεμάχιο [για φωτοβολταικά] 25 έτη (60/έτος)</t>
  </si>
  <si>
    <t>μίσθωση αγροτεμάχιο [για φωτοβολταικά] 20 έτη (1.000/έτος)</t>
  </si>
  <si>
    <t>δούκαςΓεώργιος &amp;  δ-παπαγγελίδηΔέσποινα &amp; δΠαντελής ΠΡΟΣ δΓώργιος &amp; σια ΟΕ</t>
  </si>
  <si>
    <t>219-58</t>
  </si>
  <si>
    <t>μίσθωση αιγιαλού &amp; παραλίας</t>
  </si>
  <si>
    <t>καλοπουλοςΦωτιος</t>
  </si>
  <si>
    <t>μίσθωση</t>
  </si>
  <si>
    <t>αναζητείται ΜΑΖΙ με το συμβόλαιο</t>
  </si>
  <si>
    <t>219-257</t>
  </si>
  <si>
    <t>μίσθωση αγροτεμάχιο [για φωτοβολταικά]</t>
  </si>
  <si>
    <t>ρηγατηςΙωαννης ΠΡΟΣ λαμπρακουΕλενη</t>
  </si>
  <si>
    <t>;;;??? [+ 5 πολλαπλές</t>
  </si>
  <si>
    <t>;;;????</t>
  </si>
  <si>
    <t>καθεστώς πληρωμής από ΑΓΑΠΕ</t>
  </si>
  <si>
    <t>ΤΟΓΚΑ</t>
  </si>
  <si>
    <t>κ-15-17</t>
  </si>
  <si>
    <t>ζημία</t>
  </si>
  <si>
    <t>μεΖΗΛπ.χ.-1</t>
  </si>
  <si>
    <t>μεταγραφή</t>
  </si>
  <si>
    <t>κ-15-17 ελέγχου ΤΑΝ πληρωμένα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</si>
</sst>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9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8"/>
      <name val="Arial"/>
      <family val="2"/>
      <charset val="161"/>
    </font>
    <font>
      <sz val="8"/>
      <color rgb="FFFF0000"/>
      <name val="Arial"/>
      <family val="2"/>
      <charset val="161"/>
    </font>
  </fonts>
  <fills count="11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43" fontId="10" fillId="0" borderId="1" xfId="1" applyFont="1" applyFill="1" applyBorder="1"/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0" fillId="0" borderId="0" xfId="1" applyFont="1" applyFill="1" applyBorder="1" applyAlignment="1">
      <alignment horizontal="center"/>
    </xf>
    <xf numFmtId="43" fontId="10" fillId="0" borderId="0" xfId="1" applyFont="1" applyFill="1" applyBorder="1"/>
    <xf numFmtId="0" fontId="10" fillId="0" borderId="0" xfId="0" applyFont="1" applyFill="1" applyBorder="1"/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64" fontId="10" fillId="0" borderId="1" xfId="1" applyNumberFormat="1" applyFont="1" applyFill="1" applyBorder="1" applyAlignment="1">
      <alignment horizontal="center"/>
    </xf>
    <xf numFmtId="14" fontId="12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7" xfId="0" applyNumberFormat="1" applyFont="1" applyFill="1" applyBorder="1"/>
    <xf numFmtId="0" fontId="3" fillId="0" borderId="7" xfId="0" applyFont="1" applyFill="1" applyBorder="1"/>
    <xf numFmtId="43" fontId="10" fillId="0" borderId="7" xfId="1" applyFont="1" applyFill="1" applyBorder="1" applyAlignment="1">
      <alignment horizontal="center"/>
    </xf>
    <xf numFmtId="164" fontId="10" fillId="0" borderId="7" xfId="1" applyNumberFormat="1" applyFont="1" applyFill="1" applyBorder="1"/>
    <xf numFmtId="43" fontId="10" fillId="0" borderId="7" xfId="1" applyFont="1" applyFill="1" applyBorder="1"/>
    <xf numFmtId="0" fontId="15" fillId="0" borderId="0" xfId="0" applyFont="1"/>
    <xf numFmtId="0" fontId="10" fillId="0" borderId="7" xfId="0" applyFont="1" applyFill="1" applyBorder="1" applyAlignment="1">
      <alignment horizontal="left" wrapText="1"/>
    </xf>
    <xf numFmtId="14" fontId="11" fillId="0" borderId="10" xfId="0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14" fontId="12" fillId="0" borderId="0" xfId="1" applyNumberFormat="1" applyFont="1" applyFill="1" applyBorder="1" applyAlignment="1"/>
    <xf numFmtId="0" fontId="9" fillId="7" borderId="4" xfId="0" applyFont="1" applyFill="1" applyBorder="1" applyAlignment="1">
      <alignment horizontal="center"/>
    </xf>
    <xf numFmtId="164" fontId="6" fillId="7" borderId="1" xfId="1" applyNumberFormat="1" applyFont="1" applyFill="1" applyBorder="1"/>
    <xf numFmtId="164" fontId="6" fillId="6" borderId="1" xfId="1" applyNumberFormat="1" applyFont="1" applyFill="1" applyBorder="1"/>
    <xf numFmtId="0" fontId="9" fillId="6" borderId="4" xfId="0" applyFont="1" applyFill="1" applyBorder="1" applyAlignment="1">
      <alignment horizontal="center"/>
    </xf>
    <xf numFmtId="164" fontId="10" fillId="6" borderId="7" xfId="0" applyNumberFormat="1" applyFont="1" applyFill="1" applyBorder="1"/>
    <xf numFmtId="164" fontId="16" fillId="0" borderId="0" xfId="0" applyNumberFormat="1" applyFont="1"/>
    <xf numFmtId="164" fontId="10" fillId="7" borderId="7" xfId="0" applyNumberFormat="1" applyFont="1" applyFill="1" applyBorder="1"/>
    <xf numFmtId="0" fontId="10" fillId="0" borderId="0" xfId="0" applyFont="1" applyAlignment="1">
      <alignment horizontal="right"/>
    </xf>
    <xf numFmtId="43" fontId="11" fillId="0" borderId="0" xfId="1" applyFont="1" applyFill="1" applyBorder="1" applyAlignment="1"/>
    <xf numFmtId="0" fontId="10" fillId="8" borderId="0" xfId="0" applyFont="1" applyFill="1"/>
    <xf numFmtId="0" fontId="15" fillId="0" borderId="0" xfId="0" applyFont="1" applyAlignment="1">
      <alignment horizontal="right"/>
    </xf>
    <xf numFmtId="0" fontId="10" fillId="0" borderId="5" xfId="0" applyFont="1" applyFill="1" applyBorder="1" applyAlignment="1">
      <alignment horizontal="left" wrapText="1"/>
    </xf>
    <xf numFmtId="0" fontId="10" fillId="0" borderId="0" xfId="0" applyFont="1" applyFill="1"/>
    <xf numFmtId="0" fontId="11" fillId="0" borderId="7" xfId="0" applyFont="1" applyFill="1" applyBorder="1" applyAlignment="1">
      <alignment horizontal="left"/>
    </xf>
    <xf numFmtId="14" fontId="12" fillId="0" borderId="1" xfId="1" applyNumberFormat="1" applyFont="1" applyFill="1" applyBorder="1" applyAlignment="1"/>
    <xf numFmtId="0" fontId="10" fillId="0" borderId="1" xfId="0" applyFont="1" applyFill="1" applyBorder="1" applyAlignment="1">
      <alignment wrapText="1"/>
    </xf>
    <xf numFmtId="164" fontId="11" fillId="0" borderId="1" xfId="1" applyNumberFormat="1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0" fontId="3" fillId="0" borderId="0" xfId="0" applyFont="1" applyFill="1" applyBorder="1"/>
    <xf numFmtId="164" fontId="11" fillId="0" borderId="7" xfId="1" applyNumberFormat="1" applyFont="1" applyFill="1" applyBorder="1" applyAlignment="1">
      <alignment horizontal="center"/>
    </xf>
    <xf numFmtId="164" fontId="11" fillId="0" borderId="12" xfId="1" applyNumberFormat="1" applyFont="1" applyFill="1" applyBorder="1" applyAlignment="1">
      <alignment horizontal="center" vertical="center"/>
    </xf>
    <xf numFmtId="43" fontId="6" fillId="7" borderId="1" xfId="1" applyFont="1" applyFill="1" applyBorder="1"/>
    <xf numFmtId="43" fontId="6" fillId="6" borderId="1" xfId="1" applyFont="1" applyFill="1" applyBorder="1"/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164" fontId="10" fillId="0" borderId="1" xfId="0" applyNumberFormat="1" applyFont="1" applyFill="1" applyBorder="1"/>
    <xf numFmtId="164" fontId="10" fillId="7" borderId="1" xfId="0" applyNumberFormat="1" applyFont="1" applyFill="1" applyBorder="1"/>
    <xf numFmtId="0" fontId="3" fillId="0" borderId="1" xfId="0" applyFont="1" applyFill="1" applyBorder="1"/>
    <xf numFmtId="14" fontId="11" fillId="0" borderId="7" xfId="0" applyNumberFormat="1" applyFont="1" applyFill="1" applyBorder="1" applyAlignment="1">
      <alignment horizontal="center" vertical="center"/>
    </xf>
    <xf numFmtId="43" fontId="10" fillId="0" borderId="0" xfId="0" applyNumberFormat="1" applyFont="1" applyAlignment="1">
      <alignment horizontal="right"/>
    </xf>
    <xf numFmtId="43" fontId="17" fillId="0" borderId="7" xfId="1" applyFont="1" applyFill="1" applyBorder="1" applyAlignment="1">
      <alignment horizontal="left"/>
    </xf>
    <xf numFmtId="164" fontId="11" fillId="0" borderId="6" xfId="1" applyNumberFormat="1" applyFont="1" applyFill="1" applyBorder="1" applyAlignment="1">
      <alignment horizontal="center"/>
    </xf>
    <xf numFmtId="164" fontId="11" fillId="0" borderId="7" xfId="1" applyNumberFormat="1" applyFont="1" applyFill="1" applyBorder="1" applyAlignment="1">
      <alignment vertical="center"/>
    </xf>
    <xf numFmtId="164" fontId="11" fillId="0" borderId="1" xfId="1" applyNumberFormat="1" applyFont="1" applyFill="1" applyBorder="1" applyAlignment="1">
      <alignment vertical="center"/>
    </xf>
    <xf numFmtId="0" fontId="10" fillId="0" borderId="7" xfId="0" applyFont="1" applyFill="1" applyBorder="1" applyAlignment="1">
      <alignment wrapText="1"/>
    </xf>
    <xf numFmtId="43" fontId="10" fillId="6" borderId="1" xfId="1" applyFont="1" applyFill="1" applyBorder="1" applyAlignment="1">
      <alignment horizontal="center"/>
    </xf>
    <xf numFmtId="43" fontId="10" fillId="7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3" fontId="10" fillId="9" borderId="1" xfId="1" applyFont="1" applyFill="1" applyBorder="1" applyAlignment="1">
      <alignment horizontal="center"/>
    </xf>
    <xf numFmtId="43" fontId="10" fillId="9" borderId="1" xfId="1" applyFont="1" applyFill="1" applyBorder="1"/>
    <xf numFmtId="43" fontId="11" fillId="9" borderId="1" xfId="1" applyFont="1" applyFill="1" applyBorder="1" applyAlignment="1">
      <alignment horizontal="center"/>
    </xf>
    <xf numFmtId="164" fontId="11" fillId="9" borderId="1" xfId="1" applyNumberFormat="1" applyFont="1" applyFill="1" applyBorder="1" applyAlignment="1">
      <alignment horizontal="center"/>
    </xf>
    <xf numFmtId="164" fontId="10" fillId="2" borderId="1" xfId="0" applyNumberFormat="1" applyFont="1" applyFill="1" applyBorder="1"/>
    <xf numFmtId="164" fontId="10" fillId="2" borderId="7" xfId="0" applyNumberFormat="1" applyFont="1" applyFill="1" applyBorder="1"/>
    <xf numFmtId="0" fontId="3" fillId="2" borderId="1" xfId="0" applyFont="1" applyFill="1" applyBorder="1"/>
    <xf numFmtId="0" fontId="3" fillId="0" borderId="7" xfId="0" applyFont="1" applyFill="1" applyBorder="1" applyAlignment="1">
      <alignment horizontal="left" wrapText="1"/>
    </xf>
    <xf numFmtId="164" fontId="10" fillId="9" borderId="1" xfId="1" applyNumberFormat="1" applyFont="1" applyFill="1" applyBorder="1" applyAlignment="1">
      <alignment horizontal="center"/>
    </xf>
    <xf numFmtId="164" fontId="10" fillId="9" borderId="1" xfId="1" applyNumberFormat="1" applyFont="1" applyFill="1" applyBorder="1"/>
    <xf numFmtId="164" fontId="10" fillId="10" borderId="1" xfId="1" applyNumberFormat="1" applyFont="1" applyFill="1" applyBorder="1" applyAlignment="1">
      <alignment horizontal="center"/>
    </xf>
    <xf numFmtId="164" fontId="10" fillId="10" borderId="1" xfId="1" applyNumberFormat="1" applyFont="1" applyFill="1" applyBorder="1"/>
    <xf numFmtId="164" fontId="10" fillId="2" borderId="1" xfId="1" applyNumberFormat="1" applyFont="1" applyFill="1" applyBorder="1" applyAlignment="1">
      <alignment horizontal="center"/>
    </xf>
    <xf numFmtId="164" fontId="10" fillId="2" borderId="1" xfId="1" applyNumberFormat="1" applyFont="1" applyFill="1" applyBorder="1"/>
    <xf numFmtId="164" fontId="11" fillId="3" borderId="1" xfId="1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43" fontId="2" fillId="0" borderId="9" xfId="1" applyFont="1" applyBorder="1" applyAlignment="1">
      <alignment horizontal="center" wrapText="1"/>
    </xf>
    <xf numFmtId="164" fontId="2" fillId="5" borderId="9" xfId="1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43" fontId="2" fillId="0" borderId="9" xfId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64" fontId="11" fillId="2" borderId="2" xfId="1" applyNumberFormat="1" applyFont="1" applyFill="1" applyBorder="1" applyAlignment="1">
      <alignment horizontal="center" vertical="center"/>
    </xf>
    <xf numFmtId="164" fontId="11" fillId="2" borderId="3" xfId="1" applyNumberFormat="1" applyFont="1" applyFill="1" applyBorder="1" applyAlignment="1">
      <alignment horizontal="center" vertical="center"/>
    </xf>
    <xf numFmtId="164" fontId="11" fillId="2" borderId="10" xfId="1" applyNumberFormat="1" applyFont="1" applyFill="1" applyBorder="1" applyAlignment="1">
      <alignment horizontal="center" vertical="center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9" xfId="1" applyNumberFormat="1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6" fillId="5" borderId="6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9" xfId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FF00FF"/>
      <color rgb="FF00FF00"/>
      <color rgb="FF00FF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8"/>
  <sheetViews>
    <sheetView tabSelected="1" zoomScaleNormal="100" workbookViewId="0">
      <pane ySplit="2" topLeftCell="A3" activePane="bottomLeft" state="frozen"/>
      <selection pane="bottomLeft" activeCell="A16" sqref="A16"/>
    </sheetView>
  </sheetViews>
  <sheetFormatPr defaultRowHeight="12.75"/>
  <cols>
    <col min="1" max="1" width="5.21875" style="3" bestFit="1" customWidth="1"/>
    <col min="2" max="2" width="19.21875" style="3" bestFit="1" customWidth="1"/>
    <col min="3" max="3" width="8.88671875" style="3" customWidth="1"/>
    <col min="4" max="4" width="40.6640625" style="1" bestFit="1" customWidth="1"/>
    <col min="5" max="5" width="56.6640625" style="3" bestFit="1" customWidth="1"/>
    <col min="6" max="6" width="11.21875" style="3" customWidth="1"/>
    <col min="7" max="7" width="9.33203125" style="3" customWidth="1"/>
    <col min="8" max="8" width="7.88671875" style="3" customWidth="1"/>
    <col min="9" max="9" width="9.6640625" style="3" customWidth="1"/>
    <col min="10" max="10" width="7.88671875" style="3" customWidth="1"/>
    <col min="11" max="11" width="10.77734375" style="3" customWidth="1"/>
    <col min="12" max="12" width="10.5546875" style="7" bestFit="1" customWidth="1"/>
    <col min="13" max="13" width="10.109375" style="8" customWidth="1"/>
    <col min="14" max="14" width="8.44140625" style="7" customWidth="1"/>
    <col min="15" max="15" width="10.21875" style="7" customWidth="1"/>
    <col min="16" max="16" width="8.44140625" style="7" customWidth="1"/>
    <col min="17" max="17" width="11" style="3" customWidth="1"/>
    <col min="18" max="18" width="10.5546875" style="7" bestFit="1" customWidth="1"/>
    <col min="19" max="19" width="9.88671875" style="7" customWidth="1"/>
    <col min="20" max="20" width="10.109375" style="7" customWidth="1"/>
    <col min="21" max="21" width="9.109375" style="3" customWidth="1"/>
    <col min="22" max="22" width="10.109375" style="3" customWidth="1"/>
    <col min="23" max="23" width="9.21875" style="46" customWidth="1"/>
    <col min="24" max="24" width="13.88671875" style="3" bestFit="1" customWidth="1"/>
    <col min="25" max="25" width="9.21875" style="3" bestFit="1" customWidth="1"/>
    <col min="26" max="27" width="8.109375" style="3" bestFit="1" customWidth="1"/>
    <col min="28" max="28" width="35.6640625" style="3" customWidth="1"/>
    <col min="29" max="29" width="12.109375" style="3" customWidth="1"/>
    <col min="30" max="30" width="7.21875" style="3" bestFit="1" customWidth="1"/>
    <col min="31" max="31" width="8.44140625" style="3" bestFit="1" customWidth="1"/>
    <col min="32" max="32" width="8.21875" style="3" bestFit="1" customWidth="1"/>
    <col min="33" max="33" width="8.88671875" style="3"/>
    <col min="34" max="34" width="5.33203125" style="3" bestFit="1" customWidth="1"/>
    <col min="35" max="35" width="4.88671875" style="3" bestFit="1" customWidth="1"/>
    <col min="36" max="36" width="8.21875" style="3" bestFit="1" customWidth="1"/>
    <col min="37" max="37" width="7.5546875" style="3" bestFit="1" customWidth="1"/>
    <col min="38" max="38" width="4.88671875" style="3" bestFit="1" customWidth="1"/>
    <col min="39" max="39" width="7.88671875" style="3" bestFit="1" customWidth="1"/>
    <col min="40" max="16384" width="8.88671875" style="3"/>
  </cols>
  <sheetData>
    <row r="1" spans="1:39" s="2" customFormat="1" ht="18" customHeight="1">
      <c r="A1" s="105" t="s">
        <v>0</v>
      </c>
      <c r="B1" s="105" t="s">
        <v>1</v>
      </c>
      <c r="C1" s="107" t="s">
        <v>19</v>
      </c>
      <c r="D1" s="109" t="s">
        <v>2</v>
      </c>
      <c r="E1" s="111" t="s">
        <v>3</v>
      </c>
      <c r="F1" s="111" t="s">
        <v>4</v>
      </c>
      <c r="G1" s="98" t="s">
        <v>66</v>
      </c>
      <c r="H1" s="103" t="s">
        <v>5</v>
      </c>
      <c r="I1" s="98" t="s">
        <v>26</v>
      </c>
      <c r="J1" s="103" t="s">
        <v>5</v>
      </c>
      <c r="K1" s="98" t="s">
        <v>27</v>
      </c>
      <c r="L1" s="103" t="s">
        <v>5</v>
      </c>
      <c r="M1" s="125" t="s">
        <v>28</v>
      </c>
      <c r="N1" s="103" t="s">
        <v>5</v>
      </c>
      <c r="O1" s="125" t="s">
        <v>29</v>
      </c>
      <c r="P1" s="103" t="s">
        <v>5</v>
      </c>
      <c r="Q1" s="98" t="s">
        <v>20</v>
      </c>
      <c r="R1" s="103" t="s">
        <v>5</v>
      </c>
      <c r="S1" s="98" t="s">
        <v>11</v>
      </c>
      <c r="T1" s="123" t="s">
        <v>5</v>
      </c>
      <c r="U1" s="98" t="s">
        <v>12</v>
      </c>
      <c r="V1" s="123" t="s">
        <v>5</v>
      </c>
      <c r="W1" s="127" t="s">
        <v>10</v>
      </c>
      <c r="Y1" s="122" t="s">
        <v>14</v>
      </c>
      <c r="Z1" s="122"/>
      <c r="AA1" s="122"/>
      <c r="AB1" s="122"/>
      <c r="AD1" s="119" t="s">
        <v>61</v>
      </c>
      <c r="AE1" s="120"/>
      <c r="AF1" s="121"/>
      <c r="AH1" s="95" t="s">
        <v>60</v>
      </c>
      <c r="AI1" s="96"/>
      <c r="AJ1" s="96"/>
      <c r="AK1" s="96"/>
      <c r="AL1" s="96"/>
      <c r="AM1" s="97"/>
    </row>
    <row r="2" spans="1:39" s="2" customFormat="1" ht="18.75" thickBot="1">
      <c r="A2" s="106"/>
      <c r="B2" s="106"/>
      <c r="C2" s="108"/>
      <c r="D2" s="110"/>
      <c r="E2" s="112"/>
      <c r="F2" s="112"/>
      <c r="G2" s="99"/>
      <c r="H2" s="104"/>
      <c r="I2" s="99"/>
      <c r="J2" s="104"/>
      <c r="K2" s="99"/>
      <c r="L2" s="104"/>
      <c r="M2" s="126"/>
      <c r="N2" s="104"/>
      <c r="O2" s="126"/>
      <c r="P2" s="104"/>
      <c r="Q2" s="99"/>
      <c r="R2" s="104"/>
      <c r="S2" s="99"/>
      <c r="T2" s="124"/>
      <c r="U2" s="99"/>
      <c r="V2" s="124"/>
      <c r="W2" s="128"/>
      <c r="Y2" s="22" t="s">
        <v>15</v>
      </c>
      <c r="Z2" s="37" t="s">
        <v>22</v>
      </c>
      <c r="AA2" s="34" t="s">
        <v>23</v>
      </c>
      <c r="AB2" s="22" t="s">
        <v>16</v>
      </c>
      <c r="AD2" s="93" t="s">
        <v>15</v>
      </c>
      <c r="AE2" s="90" t="s">
        <v>63</v>
      </c>
      <c r="AF2" s="91" t="s">
        <v>64</v>
      </c>
      <c r="AH2" s="90" t="s">
        <v>62</v>
      </c>
      <c r="AI2" s="90" t="s">
        <v>63</v>
      </c>
      <c r="AJ2" s="91" t="s">
        <v>64</v>
      </c>
      <c r="AK2" s="92" t="s">
        <v>65</v>
      </c>
      <c r="AL2" s="92" t="s">
        <v>63</v>
      </c>
      <c r="AM2" s="94" t="s">
        <v>64</v>
      </c>
    </row>
    <row r="3" spans="1:39" s="16" customFormat="1">
      <c r="A3" s="67" t="s">
        <v>41</v>
      </c>
      <c r="B3" s="54" t="s">
        <v>39</v>
      </c>
      <c r="C3" s="30" t="s">
        <v>59</v>
      </c>
      <c r="D3" s="29" t="s">
        <v>42</v>
      </c>
      <c r="E3" s="72" t="s">
        <v>43</v>
      </c>
      <c r="F3" s="69" t="s">
        <v>35</v>
      </c>
      <c r="G3" s="5">
        <v>359.39</v>
      </c>
      <c r="H3" s="20">
        <v>5735</v>
      </c>
      <c r="I3" s="70">
        <v>359.4</v>
      </c>
      <c r="J3" s="20">
        <v>5736</v>
      </c>
      <c r="K3" s="71" t="s">
        <v>21</v>
      </c>
      <c r="L3" s="20"/>
      <c r="M3" s="4">
        <v>49.76</v>
      </c>
      <c r="N3" s="17">
        <v>746</v>
      </c>
      <c r="O3" s="70">
        <v>54.63</v>
      </c>
      <c r="P3" s="17">
        <v>872</v>
      </c>
      <c r="Q3" s="71" t="s">
        <v>21</v>
      </c>
      <c r="R3" s="50"/>
      <c r="S3" s="75"/>
      <c r="T3" s="76"/>
      <c r="U3" s="51">
        <v>225.87</v>
      </c>
      <c r="V3" s="50">
        <v>1888</v>
      </c>
      <c r="W3" s="48" t="s">
        <v>32</v>
      </c>
      <c r="X3" s="52"/>
      <c r="Y3" s="23">
        <f t="shared" ref="Y3:Y6" si="0">H3+N3</f>
        <v>6481</v>
      </c>
      <c r="Z3" s="38">
        <f t="shared" ref="Z3:Z11" si="1">J3+P3</f>
        <v>6608</v>
      </c>
      <c r="AA3" s="40">
        <f t="shared" ref="AA3:AA11" si="2">L3+R3</f>
        <v>0</v>
      </c>
      <c r="AB3" s="24" t="s">
        <v>24</v>
      </c>
      <c r="AD3" s="69"/>
      <c r="AE3" s="69"/>
      <c r="AF3" s="69"/>
      <c r="AH3" s="69"/>
      <c r="AI3" s="69"/>
      <c r="AJ3" s="69"/>
      <c r="AK3" s="69"/>
      <c r="AL3" s="69"/>
      <c r="AM3" s="69"/>
    </row>
    <row r="4" spans="1:39" s="16" customFormat="1">
      <c r="A4" s="68" t="s">
        <v>44</v>
      </c>
      <c r="B4" s="54" t="s">
        <v>40</v>
      </c>
      <c r="C4" s="30" t="s">
        <v>59</v>
      </c>
      <c r="D4" s="47" t="s">
        <v>47</v>
      </c>
      <c r="E4" s="29" t="s">
        <v>45</v>
      </c>
      <c r="F4" s="49" t="s">
        <v>34</v>
      </c>
      <c r="G4" s="73">
        <v>19.5</v>
      </c>
      <c r="H4" s="81"/>
      <c r="I4" s="5"/>
      <c r="J4" s="20"/>
      <c r="K4" s="71">
        <v>722.22</v>
      </c>
      <c r="L4" s="20">
        <v>5015</v>
      </c>
      <c r="M4" s="74">
        <v>2.7</v>
      </c>
      <c r="N4" s="82"/>
      <c r="O4" s="5"/>
      <c r="P4" s="17"/>
      <c r="Q4" s="71">
        <v>102.89</v>
      </c>
      <c r="R4" s="50">
        <v>714</v>
      </c>
      <c r="S4" s="51">
        <v>239.44</v>
      </c>
      <c r="T4" s="50">
        <v>1662</v>
      </c>
      <c r="U4" s="51">
        <v>522.80999999999995</v>
      </c>
      <c r="V4" s="50">
        <v>3631</v>
      </c>
      <c r="W4" s="48">
        <v>46251</v>
      </c>
      <c r="X4" s="52"/>
      <c r="Y4" s="23">
        <f t="shared" si="0"/>
        <v>0</v>
      </c>
      <c r="Z4" s="38">
        <f t="shared" si="1"/>
        <v>0</v>
      </c>
      <c r="AA4" s="40">
        <f t="shared" si="2"/>
        <v>5729</v>
      </c>
      <c r="AB4" s="24" t="s">
        <v>24</v>
      </c>
      <c r="AD4" s="49"/>
      <c r="AE4" s="49"/>
      <c r="AF4" s="49"/>
      <c r="AH4" s="49"/>
      <c r="AI4" s="49"/>
      <c r="AJ4" s="49"/>
      <c r="AK4" s="49"/>
      <c r="AL4" s="49"/>
      <c r="AM4" s="49"/>
    </row>
    <row r="5" spans="1:39" s="16" customFormat="1">
      <c r="A5" s="68" t="s">
        <v>46</v>
      </c>
      <c r="B5" s="54" t="s">
        <v>39</v>
      </c>
      <c r="C5" s="30" t="s">
        <v>59</v>
      </c>
      <c r="D5" s="58" t="s">
        <v>48</v>
      </c>
      <c r="E5" s="49" t="s">
        <v>49</v>
      </c>
      <c r="F5" s="49" t="s">
        <v>34</v>
      </c>
      <c r="G5" s="5">
        <v>260</v>
      </c>
      <c r="H5" s="20">
        <v>2648</v>
      </c>
      <c r="I5" s="5"/>
      <c r="J5" s="20"/>
      <c r="K5" s="71">
        <v>722.22</v>
      </c>
      <c r="L5" s="20">
        <v>5555</v>
      </c>
      <c r="M5" s="4">
        <v>36</v>
      </c>
      <c r="N5" s="17">
        <v>367</v>
      </c>
      <c r="O5" s="5"/>
      <c r="P5" s="17"/>
      <c r="Q5" s="71">
        <v>102.89</v>
      </c>
      <c r="R5" s="50">
        <v>777</v>
      </c>
      <c r="S5" s="75"/>
      <c r="T5" s="76"/>
      <c r="U5" s="51">
        <v>555.54999999999995</v>
      </c>
      <c r="V5" s="66">
        <v>3777</v>
      </c>
      <c r="W5" s="48" t="s">
        <v>32</v>
      </c>
      <c r="X5" s="52"/>
      <c r="Y5" s="23">
        <f t="shared" si="0"/>
        <v>3015</v>
      </c>
      <c r="Z5" s="38">
        <f t="shared" si="1"/>
        <v>0</v>
      </c>
      <c r="AA5" s="40">
        <f t="shared" si="2"/>
        <v>6332</v>
      </c>
      <c r="AB5" s="24" t="s">
        <v>24</v>
      </c>
      <c r="AD5" s="49"/>
      <c r="AE5" s="49"/>
      <c r="AF5" s="49"/>
      <c r="AH5" s="49"/>
      <c r="AI5" s="49"/>
      <c r="AJ5" s="49"/>
      <c r="AK5" s="49"/>
      <c r="AL5" s="49"/>
      <c r="AM5" s="49"/>
    </row>
    <row r="6" spans="1:39" s="16" customFormat="1">
      <c r="A6" s="68" t="s">
        <v>50</v>
      </c>
      <c r="B6" s="54" t="s">
        <v>58</v>
      </c>
      <c r="C6" s="30" t="s">
        <v>59</v>
      </c>
      <c r="D6" s="58" t="s">
        <v>51</v>
      </c>
      <c r="E6" s="72" t="s">
        <v>52</v>
      </c>
      <c r="F6" s="49" t="s">
        <v>38</v>
      </c>
      <c r="G6" s="5"/>
      <c r="H6" s="83"/>
      <c r="I6" s="70">
        <v>0.8</v>
      </c>
      <c r="J6" s="20">
        <v>21</v>
      </c>
      <c r="K6" s="71">
        <v>3.18</v>
      </c>
      <c r="L6" s="20">
        <v>89</v>
      </c>
      <c r="M6" s="4"/>
      <c r="N6" s="84"/>
      <c r="O6" s="70">
        <v>14.42</v>
      </c>
      <c r="P6" s="17">
        <v>375</v>
      </c>
      <c r="Q6" s="71">
        <v>10.58</v>
      </c>
      <c r="R6" s="50">
        <v>226</v>
      </c>
      <c r="S6" s="75"/>
      <c r="T6" s="76"/>
      <c r="U6" s="51">
        <v>96.13</v>
      </c>
      <c r="V6" s="50">
        <v>2062</v>
      </c>
      <c r="W6" s="48">
        <v>45929</v>
      </c>
      <c r="X6" s="52"/>
      <c r="Y6" s="23">
        <f t="shared" si="0"/>
        <v>0</v>
      </c>
      <c r="Z6" s="38">
        <f t="shared" si="1"/>
        <v>396</v>
      </c>
      <c r="AA6" s="40">
        <f t="shared" si="2"/>
        <v>315</v>
      </c>
      <c r="AB6" s="62" t="s">
        <v>24</v>
      </c>
      <c r="AD6" s="49"/>
      <c r="AE6" s="49"/>
      <c r="AF6" s="49"/>
      <c r="AH6" s="49"/>
      <c r="AI6" s="49"/>
      <c r="AJ6" s="49"/>
      <c r="AK6" s="49"/>
      <c r="AL6" s="49"/>
      <c r="AM6" s="49"/>
    </row>
    <row r="7" spans="1:39" s="16" customFormat="1">
      <c r="A7" s="100" t="s">
        <v>37</v>
      </c>
      <c r="B7" s="101"/>
      <c r="C7" s="101"/>
      <c r="D7" s="101"/>
      <c r="E7" s="101"/>
      <c r="F7" s="101"/>
      <c r="G7" s="102"/>
      <c r="H7" s="85"/>
      <c r="I7" s="100" t="s">
        <v>37</v>
      </c>
      <c r="J7" s="101"/>
      <c r="K7" s="101"/>
      <c r="L7" s="101"/>
      <c r="M7" s="101"/>
      <c r="N7" s="101"/>
      <c r="O7" s="102"/>
      <c r="P7" s="86"/>
      <c r="Q7" s="100" t="s">
        <v>37</v>
      </c>
      <c r="R7" s="101"/>
      <c r="S7" s="101"/>
      <c r="T7" s="101"/>
      <c r="U7" s="101"/>
      <c r="V7" s="101"/>
      <c r="W7" s="102"/>
      <c r="X7" s="52"/>
      <c r="Y7" s="77"/>
      <c r="Z7" s="78"/>
      <c r="AA7" s="77"/>
      <c r="AB7" s="79"/>
    </row>
    <row r="8" spans="1:39" s="16" customFormat="1">
      <c r="A8" s="87"/>
      <c r="B8" s="54" t="s">
        <v>39</v>
      </c>
      <c r="C8" s="30" t="s">
        <v>59</v>
      </c>
      <c r="D8" s="59" t="s">
        <v>53</v>
      </c>
      <c r="E8" s="88" t="s">
        <v>54</v>
      </c>
      <c r="F8" s="89"/>
      <c r="G8" s="73">
        <v>260</v>
      </c>
      <c r="H8" s="81"/>
      <c r="I8" s="70" t="s">
        <v>21</v>
      </c>
      <c r="J8" s="83"/>
      <c r="K8" s="71" t="s">
        <v>21</v>
      </c>
      <c r="L8" s="20"/>
      <c r="M8" s="74">
        <v>36</v>
      </c>
      <c r="N8" s="82"/>
      <c r="O8" s="70" t="s">
        <v>21</v>
      </c>
      <c r="P8" s="84"/>
      <c r="Q8" s="71" t="s">
        <v>21</v>
      </c>
      <c r="R8" s="50"/>
      <c r="S8" s="5">
        <v>38.4</v>
      </c>
      <c r="T8" s="50"/>
      <c r="U8" s="5">
        <v>81.599999999999994</v>
      </c>
      <c r="V8" s="50"/>
      <c r="W8" s="48"/>
      <c r="X8" s="52" t="s">
        <v>33</v>
      </c>
      <c r="Y8" s="60">
        <f t="shared" ref="Y8:Y11" si="3">H8+N8</f>
        <v>0</v>
      </c>
      <c r="Z8" s="38">
        <f t="shared" si="1"/>
        <v>0</v>
      </c>
      <c r="AA8" s="61">
        <f t="shared" si="2"/>
        <v>0</v>
      </c>
      <c r="AB8" s="62" t="s">
        <v>24</v>
      </c>
      <c r="AD8" s="49"/>
      <c r="AE8" s="49"/>
      <c r="AF8" s="49"/>
      <c r="AH8" s="49"/>
      <c r="AI8" s="49"/>
      <c r="AJ8" s="49"/>
      <c r="AK8" s="49"/>
      <c r="AL8" s="49"/>
      <c r="AM8" s="49"/>
    </row>
    <row r="9" spans="1:39" s="16" customFormat="1">
      <c r="A9" s="68" t="s">
        <v>55</v>
      </c>
      <c r="B9" s="54" t="s">
        <v>39</v>
      </c>
      <c r="C9" s="30" t="s">
        <v>59</v>
      </c>
      <c r="D9" s="59" t="s">
        <v>56</v>
      </c>
      <c r="E9" s="72" t="s">
        <v>57</v>
      </c>
      <c r="F9" s="49" t="s">
        <v>36</v>
      </c>
      <c r="G9" s="73">
        <v>19.5</v>
      </c>
      <c r="H9" s="81"/>
      <c r="I9" s="5"/>
      <c r="J9" s="20"/>
      <c r="K9" s="71">
        <v>722.22</v>
      </c>
      <c r="L9" s="20">
        <v>5015</v>
      </c>
      <c r="M9" s="74">
        <v>2.7</v>
      </c>
      <c r="N9" s="82"/>
      <c r="O9" s="5"/>
      <c r="P9" s="17"/>
      <c r="Q9" s="71">
        <v>102.89</v>
      </c>
      <c r="R9" s="50">
        <v>714</v>
      </c>
      <c r="S9" s="5">
        <v>106.67</v>
      </c>
      <c r="T9" s="50"/>
      <c r="U9" s="5">
        <v>226.67</v>
      </c>
      <c r="V9" s="50"/>
      <c r="W9" s="48"/>
      <c r="X9" s="52" t="s">
        <v>33</v>
      </c>
      <c r="Y9" s="60">
        <f t="shared" si="3"/>
        <v>0</v>
      </c>
      <c r="Z9" s="38">
        <f t="shared" si="1"/>
        <v>0</v>
      </c>
      <c r="AA9" s="61">
        <f t="shared" si="2"/>
        <v>5729</v>
      </c>
      <c r="AB9" s="62" t="s">
        <v>24</v>
      </c>
      <c r="AD9" s="49"/>
      <c r="AE9" s="49"/>
      <c r="AF9" s="49"/>
      <c r="AH9" s="49"/>
      <c r="AI9" s="49"/>
      <c r="AJ9" s="49"/>
      <c r="AK9" s="49"/>
      <c r="AL9" s="49"/>
      <c r="AM9" s="49"/>
    </row>
    <row r="10" spans="1:39" s="16" customFormat="1">
      <c r="A10" s="67"/>
      <c r="B10" s="54"/>
      <c r="C10" s="63"/>
      <c r="D10" s="80"/>
      <c r="E10" s="65"/>
      <c r="F10" s="69"/>
      <c r="G10" s="25"/>
      <c r="H10" s="31"/>
      <c r="I10" s="25"/>
      <c r="J10" s="31"/>
      <c r="K10" s="25"/>
      <c r="L10" s="31"/>
      <c r="M10" s="27"/>
      <c r="N10" s="26"/>
      <c r="O10" s="25"/>
      <c r="P10" s="26"/>
      <c r="Q10" s="71" t="s">
        <v>21</v>
      </c>
      <c r="R10" s="53"/>
      <c r="S10" s="25"/>
      <c r="T10" s="53"/>
      <c r="U10" s="25"/>
      <c r="V10" s="53"/>
      <c r="W10" s="48"/>
      <c r="X10" s="52" t="s">
        <v>33</v>
      </c>
      <c r="Y10" s="60">
        <f t="shared" si="3"/>
        <v>0</v>
      </c>
      <c r="Z10" s="38">
        <f t="shared" si="1"/>
        <v>0</v>
      </c>
      <c r="AA10" s="61">
        <f t="shared" si="2"/>
        <v>0</v>
      </c>
      <c r="AB10" s="62" t="s">
        <v>24</v>
      </c>
      <c r="AD10" s="69"/>
      <c r="AE10" s="69"/>
      <c r="AF10" s="69"/>
      <c r="AH10" s="69"/>
      <c r="AI10" s="69"/>
      <c r="AJ10" s="69"/>
      <c r="AK10" s="69"/>
      <c r="AL10" s="69"/>
      <c r="AM10" s="69"/>
    </row>
    <row r="11" spans="1:39" s="16" customFormat="1">
      <c r="A11" s="67"/>
      <c r="B11" s="54"/>
      <c r="C11" s="57"/>
      <c r="D11" s="59"/>
      <c r="E11" s="65"/>
      <c r="F11" s="49"/>
      <c r="G11" s="5"/>
      <c r="H11" s="20"/>
      <c r="I11" s="5"/>
      <c r="J11" s="20"/>
      <c r="K11" s="5"/>
      <c r="L11" s="20"/>
      <c r="M11" s="4"/>
      <c r="N11" s="17"/>
      <c r="O11" s="5"/>
      <c r="P11" s="17"/>
      <c r="Q11" s="5"/>
      <c r="R11" s="50"/>
      <c r="S11" s="5"/>
      <c r="T11" s="50"/>
      <c r="U11" s="5"/>
      <c r="V11" s="50"/>
      <c r="W11" s="48"/>
      <c r="X11" s="52" t="s">
        <v>33</v>
      </c>
      <c r="Y11" s="60">
        <f t="shared" si="3"/>
        <v>0</v>
      </c>
      <c r="Z11" s="38">
        <f t="shared" si="1"/>
        <v>0</v>
      </c>
      <c r="AA11" s="61">
        <f t="shared" si="2"/>
        <v>0</v>
      </c>
      <c r="AB11" s="62" t="s">
        <v>24</v>
      </c>
      <c r="AD11" s="49"/>
      <c r="AE11" s="49"/>
      <c r="AF11" s="49"/>
      <c r="AH11" s="49"/>
      <c r="AI11" s="49"/>
      <c r="AJ11" s="49"/>
      <c r="AK11" s="49"/>
      <c r="AL11" s="49"/>
      <c r="AM11" s="49"/>
    </row>
    <row r="12" spans="1:39" s="16" customFormat="1">
      <c r="A12" s="10"/>
      <c r="B12" s="10"/>
      <c r="C12" s="11"/>
      <c r="D12" s="12"/>
      <c r="E12" s="13"/>
      <c r="F12" s="13"/>
      <c r="G12" s="14"/>
      <c r="H12" s="32"/>
      <c r="I12" s="32"/>
      <c r="J12" s="32"/>
      <c r="K12" s="14"/>
      <c r="L12" s="18"/>
      <c r="M12" s="15"/>
      <c r="N12" s="18"/>
      <c r="O12" s="18"/>
      <c r="P12" s="18"/>
      <c r="Q12" s="15"/>
      <c r="R12" s="18"/>
      <c r="S12" s="18"/>
      <c r="T12" s="18"/>
      <c r="U12" s="15"/>
      <c r="V12" s="15"/>
      <c r="W12" s="15"/>
      <c r="AH12" s="13"/>
      <c r="AI12" s="13"/>
      <c r="AJ12" s="13"/>
      <c r="AK12" s="13"/>
      <c r="AL12" s="13"/>
      <c r="AM12" s="13"/>
    </row>
    <row r="13" spans="1:39" s="16" customFormat="1">
      <c r="A13" s="10"/>
      <c r="B13" s="10"/>
      <c r="C13" s="11"/>
      <c r="D13" s="12"/>
      <c r="E13" s="45"/>
      <c r="F13" s="45"/>
      <c r="G13" s="14"/>
      <c r="H13" s="32"/>
      <c r="I13" s="32"/>
      <c r="J13" s="32"/>
      <c r="K13" s="14"/>
      <c r="L13" s="18"/>
      <c r="M13" s="15"/>
      <c r="N13" s="18"/>
      <c r="O13" s="18"/>
      <c r="P13" s="18"/>
      <c r="Q13" s="15"/>
      <c r="R13" s="18"/>
      <c r="S13" s="18"/>
      <c r="T13" s="18"/>
      <c r="U13" s="15"/>
      <c r="V13" s="15"/>
      <c r="W13" s="15"/>
      <c r="AH13" s="13"/>
      <c r="AI13" s="13"/>
      <c r="AJ13" s="13"/>
      <c r="AK13" s="13"/>
      <c r="AL13" s="13"/>
      <c r="AM13" s="13"/>
    </row>
    <row r="14" spans="1:39">
      <c r="A14" s="113" t="s">
        <v>6</v>
      </c>
      <c r="B14" s="114"/>
      <c r="C14" s="114"/>
      <c r="D14" s="114"/>
      <c r="E14" s="115"/>
      <c r="F14" s="115"/>
      <c r="G14" s="6">
        <f t="shared" ref="G14:V14" si="4">SUM(G3:G13)</f>
        <v>918.39</v>
      </c>
      <c r="H14" s="19">
        <f t="shared" si="4"/>
        <v>8383</v>
      </c>
      <c r="I14" s="56">
        <f t="shared" si="4"/>
        <v>360.2</v>
      </c>
      <c r="J14" s="19">
        <f t="shared" si="4"/>
        <v>5757</v>
      </c>
      <c r="K14" s="55">
        <f t="shared" si="4"/>
        <v>2169.84</v>
      </c>
      <c r="L14" s="19">
        <f t="shared" si="4"/>
        <v>15674</v>
      </c>
      <c r="M14" s="6">
        <f t="shared" si="4"/>
        <v>127.16000000000001</v>
      </c>
      <c r="N14" s="19">
        <f t="shared" si="4"/>
        <v>1113</v>
      </c>
      <c r="O14" s="56">
        <f t="shared" si="4"/>
        <v>69.05</v>
      </c>
      <c r="P14" s="19">
        <f t="shared" si="4"/>
        <v>1247</v>
      </c>
      <c r="Q14" s="55">
        <f t="shared" si="4"/>
        <v>319.25</v>
      </c>
      <c r="R14" s="19">
        <f t="shared" si="4"/>
        <v>2431</v>
      </c>
      <c r="S14" s="6">
        <f t="shared" si="4"/>
        <v>384.51</v>
      </c>
      <c r="T14" s="19">
        <f t="shared" si="4"/>
        <v>1662</v>
      </c>
      <c r="U14" s="6">
        <f t="shared" si="4"/>
        <v>1708.63</v>
      </c>
      <c r="V14" s="19">
        <f t="shared" si="4"/>
        <v>11358</v>
      </c>
      <c r="W14" s="21"/>
      <c r="Y14" s="19">
        <f>SUM(Y3:Y13)</f>
        <v>9496</v>
      </c>
      <c r="Z14" s="36">
        <f>SUM(Z3:Z13)</f>
        <v>7004</v>
      </c>
      <c r="AA14" s="35">
        <f>SUM(AA3:AA11)-AA13</f>
        <v>18105</v>
      </c>
      <c r="AB14" s="28" t="s">
        <v>17</v>
      </c>
      <c r="AH14" s="6">
        <f t="shared" ref="AH14:AM14" si="5">SUM(AH3:AH13)</f>
        <v>0</v>
      </c>
      <c r="AI14" s="6">
        <f t="shared" si="5"/>
        <v>0</v>
      </c>
      <c r="AJ14" s="6">
        <f t="shared" si="5"/>
        <v>0</v>
      </c>
      <c r="AK14" s="6">
        <f t="shared" si="5"/>
        <v>0</v>
      </c>
      <c r="AL14" s="6">
        <f t="shared" si="5"/>
        <v>0</v>
      </c>
      <c r="AM14" s="6">
        <f t="shared" si="5"/>
        <v>0</v>
      </c>
    </row>
    <row r="15" spans="1:39">
      <c r="N15" s="8"/>
      <c r="O15" s="8"/>
      <c r="P15" s="8"/>
      <c r="W15" s="15"/>
    </row>
    <row r="16" spans="1:39">
      <c r="F16" s="41"/>
      <c r="G16" s="42" t="s">
        <v>25</v>
      </c>
      <c r="H16" s="33"/>
      <c r="I16" s="43" t="s">
        <v>31</v>
      </c>
      <c r="J16" s="33"/>
      <c r="K16" s="3" t="s">
        <v>30</v>
      </c>
      <c r="L16" s="41"/>
      <c r="M16" s="42" t="s">
        <v>25</v>
      </c>
      <c r="N16" s="33"/>
      <c r="O16" s="43" t="s">
        <v>31</v>
      </c>
      <c r="P16" s="33"/>
      <c r="Q16" s="3" t="s">
        <v>30</v>
      </c>
      <c r="W16" s="15"/>
      <c r="Y16" s="33">
        <v>46293</v>
      </c>
      <c r="Z16" s="33">
        <v>46293</v>
      </c>
      <c r="AB16" s="3" t="s">
        <v>18</v>
      </c>
      <c r="AH16" s="41"/>
      <c r="AI16" s="41"/>
      <c r="AJ16" s="41"/>
      <c r="AK16" s="41"/>
      <c r="AL16" s="41"/>
      <c r="AM16" s="41"/>
    </row>
    <row r="17" spans="1:39" ht="15">
      <c r="F17" s="41"/>
      <c r="G17" s="8"/>
      <c r="K17" s="8"/>
      <c r="L17" s="41"/>
      <c r="N17" s="41"/>
      <c r="O17" s="41"/>
      <c r="P17" s="41"/>
      <c r="Q17" s="9"/>
      <c r="W17" s="15"/>
      <c r="Z17" s="39">
        <f>Y14+Z14</f>
        <v>16500</v>
      </c>
      <c r="AH17" s="41"/>
      <c r="AI17" s="41"/>
      <c r="AJ17" s="41"/>
      <c r="AK17" s="41"/>
      <c r="AL17" s="41"/>
      <c r="AM17" s="41"/>
    </row>
    <row r="18" spans="1:39" ht="15">
      <c r="F18" s="41"/>
      <c r="G18" s="8"/>
      <c r="I18" s="9"/>
      <c r="K18" s="8"/>
      <c r="L18" s="64"/>
      <c r="N18" s="41"/>
      <c r="O18" s="41"/>
      <c r="P18" s="41"/>
      <c r="Q18" s="9"/>
      <c r="W18" s="15"/>
      <c r="Z18" s="39"/>
      <c r="AH18" s="41"/>
      <c r="AI18" s="41"/>
      <c r="AJ18" s="41"/>
      <c r="AK18" s="41"/>
      <c r="AL18" s="41"/>
      <c r="AM18" s="41"/>
    </row>
    <row r="19" spans="1:39">
      <c r="L19" s="8"/>
      <c r="W19" s="15"/>
      <c r="X19" s="41"/>
      <c r="Y19" s="44" t="s">
        <v>25</v>
      </c>
    </row>
    <row r="20" spans="1:39">
      <c r="A20" s="118" t="s">
        <v>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5"/>
      <c r="Y20" s="8"/>
      <c r="Z20" s="43" t="s">
        <v>31</v>
      </c>
      <c r="AA20" s="3" t="s">
        <v>30</v>
      </c>
    </row>
    <row r="21" spans="1:39">
      <c r="A21" s="117" t="s">
        <v>13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W21" s="15"/>
    </row>
    <row r="22" spans="1:39">
      <c r="U22" s="7"/>
      <c r="V22" s="7"/>
      <c r="W22" s="15"/>
    </row>
    <row r="23" spans="1:39">
      <c r="E23" s="9"/>
      <c r="F23" s="8"/>
      <c r="U23" s="7"/>
      <c r="V23" s="7"/>
      <c r="AH23" s="8"/>
      <c r="AI23" s="8"/>
      <c r="AJ23" s="8"/>
      <c r="AK23" s="8"/>
      <c r="AL23" s="8"/>
      <c r="AM23" s="8"/>
    </row>
    <row r="24" spans="1:39">
      <c r="F24" s="9"/>
      <c r="G24" s="8"/>
      <c r="I24" s="8"/>
      <c r="J24" s="8"/>
      <c r="K24" s="8"/>
      <c r="L24" s="8"/>
      <c r="U24" s="7"/>
      <c r="V24" s="7"/>
      <c r="AH24" s="9"/>
      <c r="AI24" s="9"/>
      <c r="AJ24" s="9"/>
      <c r="AK24" s="9"/>
      <c r="AL24" s="9"/>
      <c r="AM24" s="9"/>
    </row>
    <row r="25" spans="1:39">
      <c r="L25" s="8"/>
    </row>
    <row r="27" spans="1:39" ht="12.75" customHeight="1">
      <c r="D27" s="116" t="s">
        <v>7</v>
      </c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</row>
    <row r="28" spans="1:39" ht="12.75" customHeight="1"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</row>
    <row r="29" spans="1:39" ht="12.75" customHeight="1"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</row>
    <row r="30" spans="1:39" ht="12.75" customHeight="1"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</row>
    <row r="31" spans="1:39" ht="12.75" customHeight="1"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</row>
    <row r="34" spans="4:22" ht="12.75" customHeight="1">
      <c r="D34" s="116" t="s">
        <v>8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</row>
    <row r="35" spans="4:22" ht="12.75" customHeight="1"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</row>
    <row r="36" spans="4:22" ht="12.75" customHeight="1"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</row>
    <row r="37" spans="4:22" ht="12.75" customHeight="1"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</row>
    <row r="38" spans="4:22" ht="12.75" customHeight="1"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</row>
  </sheetData>
  <mergeCells count="34"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O1:O2"/>
    <mergeCell ref="P1:P2"/>
    <mergeCell ref="A14:F14"/>
    <mergeCell ref="D27:V31"/>
    <mergeCell ref="D34:V38"/>
    <mergeCell ref="A21:T21"/>
    <mergeCell ref="A20:V20"/>
    <mergeCell ref="AH1:AM1"/>
    <mergeCell ref="K1:K2"/>
    <mergeCell ref="I7:O7"/>
    <mergeCell ref="Q7:W7"/>
    <mergeCell ref="A7:G7"/>
    <mergeCell ref="I1:I2"/>
    <mergeCell ref="J1:J2"/>
    <mergeCell ref="H1:H2"/>
    <mergeCell ref="A1:A2"/>
    <mergeCell ref="B1:B2"/>
    <mergeCell ref="C1:C2"/>
    <mergeCell ref="D1:D2"/>
    <mergeCell ref="E1:E2"/>
    <mergeCell ref="F1:F2"/>
    <mergeCell ref="G1:G2"/>
    <mergeCell ref="AD1:A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219γ2δ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2026-10-12T05:24:12Z</dcterms:modified>
</cp:coreProperties>
</file>