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2β" sheetId="4" r:id="rId1"/>
  </sheets>
  <definedNames>
    <definedName name="_xlnm._FilterDatabase" localSheetId="0" hidden="1">'219γ2β'!$F$1:$F$118</definedName>
  </definedNames>
  <calcPr calcId="125725"/>
</workbook>
</file>

<file path=xl/calcChain.xml><?xml version="1.0" encoding="utf-8"?>
<calcChain xmlns="http://schemas.openxmlformats.org/spreadsheetml/2006/main">
  <c r="AA92" i="4"/>
  <c r="Z92"/>
  <c r="Y92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Z61"/>
  <c r="Z62"/>
  <c r="Z63"/>
  <c r="Z64"/>
  <c r="Z65"/>
  <c r="Z66"/>
  <c r="Z67"/>
  <c r="Z68"/>
  <c r="Z69"/>
  <c r="Z70"/>
  <c r="Z71"/>
  <c r="Z72"/>
  <c r="Z73"/>
  <c r="Z74"/>
  <c r="Z75"/>
  <c r="Z76"/>
  <c r="Z77"/>
  <c r="Z78"/>
  <c r="Z79"/>
  <c r="Z80"/>
  <c r="Z81"/>
  <c r="Z82"/>
  <c r="Z83"/>
  <c r="Z84"/>
  <c r="Z85"/>
  <c r="Z86"/>
  <c r="Z87"/>
  <c r="Z88"/>
  <c r="Z89"/>
  <c r="Z90"/>
  <c r="AA62"/>
  <c r="AA63"/>
  <c r="AA64"/>
  <c r="AA65"/>
  <c r="AA66"/>
  <c r="AA67"/>
  <c r="AA68"/>
  <c r="AA69"/>
  <c r="AA70"/>
  <c r="AA71"/>
  <c r="AA72"/>
  <c r="AA73"/>
  <c r="AA74"/>
  <c r="AA75"/>
  <c r="AA76"/>
  <c r="AA77"/>
  <c r="AA78"/>
  <c r="AA79"/>
  <c r="AA80"/>
  <c r="AA81"/>
  <c r="AA82"/>
  <c r="AA83"/>
  <c r="AA84"/>
  <c r="AA85"/>
  <c r="AA86"/>
  <c r="AA87"/>
  <c r="AA88"/>
  <c r="AA89"/>
  <c r="AA90"/>
  <c r="AA25"/>
  <c r="AA26"/>
  <c r="AA27"/>
  <c r="AA28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AA5"/>
  <c r="AA6"/>
  <c r="AA7"/>
  <c r="AA8"/>
  <c r="AA9"/>
  <c r="AA10"/>
  <c r="AA11"/>
  <c r="AA12"/>
  <c r="AA13"/>
  <c r="AA14"/>
  <c r="AA15"/>
  <c r="AA16"/>
  <c r="Z5"/>
  <c r="Z6"/>
  <c r="Z7"/>
  <c r="Z8"/>
  <c r="Z9"/>
  <c r="Z10"/>
  <c r="Z11"/>
  <c r="Z12"/>
  <c r="Z13"/>
  <c r="Z14"/>
  <c r="Z15"/>
  <c r="Z16"/>
  <c r="Z17"/>
  <c r="Z18"/>
  <c r="Y5"/>
  <c r="Y6"/>
  <c r="Y7"/>
  <c r="Y8"/>
  <c r="Y9"/>
  <c r="Y10"/>
  <c r="Y11"/>
  <c r="Y12"/>
  <c r="Y13"/>
  <c r="Y14"/>
  <c r="Y15"/>
  <c r="Y16"/>
  <c r="Y17"/>
  <c r="I83"/>
  <c r="AA91"/>
  <c r="Z91"/>
  <c r="Y60"/>
  <c r="Y90"/>
  <c r="Y91"/>
  <c r="AA21"/>
  <c r="AA23"/>
  <c r="AA24"/>
  <c r="Z20"/>
  <c r="Z21"/>
  <c r="Z23"/>
  <c r="Z24"/>
  <c r="Z25"/>
  <c r="Y21"/>
  <c r="Y23"/>
  <c r="Y24"/>
  <c r="Y25"/>
  <c r="AA17"/>
  <c r="AA18"/>
  <c r="AA19"/>
  <c r="AA20"/>
  <c r="Y20"/>
  <c r="Z19"/>
  <c r="Y19"/>
  <c r="Y18"/>
  <c r="AA4"/>
  <c r="Z4"/>
  <c r="Y4"/>
  <c r="Y3"/>
  <c r="Z3"/>
  <c r="AA3"/>
  <c r="O94"/>
  <c r="P94"/>
  <c r="I94"/>
  <c r="J94"/>
  <c r="AA94" l="1"/>
  <c r="H94"/>
  <c r="M94"/>
  <c r="N94"/>
  <c r="S94"/>
  <c r="T94"/>
  <c r="U94"/>
  <c r="V94"/>
  <c r="Z94" l="1"/>
  <c r="Y94"/>
  <c r="G94"/>
  <c r="K94"/>
  <c r="L94"/>
  <c r="Q94"/>
  <c r="R94"/>
  <c r="Z97" l="1"/>
</calcChain>
</file>

<file path=xl/sharedStrings.xml><?xml version="1.0" encoding="utf-8"?>
<sst xmlns="http://schemas.openxmlformats.org/spreadsheetml/2006/main" count="734" uniqueCount="163">
  <si>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</si>
  <si>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</si>
  <si>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</si>
  <si>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</si>
  <si>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</si>
  <si>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</si>
  <si>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</si>
  <si>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</si>
  <si>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</si>
  <si>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</si>
  <si>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</si>
  <si>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</si>
  <si>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</si>
  <si>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</si>
  <si>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</si>
  <si>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</si>
  <si>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</si>
  <si>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</si>
  <si>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</si>
  <si>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</si>
  <si>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διαφυγόντα ΤΑΝ-κ-18 &amp; ΤΑΣ &amp; χαρτ ΒΑΣΕΙ zηλ</t>
  </si>
  <si>
    <t>;;;???</t>
  </si>
  <si>
    <t>ποσό-1</t>
  </si>
  <si>
    <t>ποσό-2</t>
  </si>
  <si>
    <t xml:space="preserve">ΜΗ χρεωθέντες πόροι κ-15-17 &amp; κ-18 &amp; ΤΑΣ στο συμβόλαιο </t>
  </si>
  <si>
    <t>πληρωθήκανε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</si>
  <si>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</si>
  <si>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</si>
  <si>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</si>
  <si>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</si>
  <si>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ίσως ΔΕΝ έρθουν</t>
  </si>
  <si>
    <t>έρχονται</t>
  </si>
  <si>
    <t>το 2020</t>
  </si>
  <si>
    <t>ΜΟΝΟ ως προς κ-15-18</t>
  </si>
  <si>
    <t>ΛΙΜΕΝΑΡΙΑ</t>
  </si>
  <si>
    <t>ΠΡΙΝΟΣ</t>
  </si>
  <si>
    <t>219-9</t>
  </si>
  <si>
    <t>μίσθωση αγροτικής γης</t>
  </si>
  <si>
    <t>φυλακτάκης φυλακτός ΠΡΟΣ γκίκα ελένη</t>
  </si>
  <si>
    <t>αγγελίδου φυλακτάκη μαρία ΠΡΟΣ γκίκα ελένη</t>
  </si>
  <si>
    <t>ΜΑΡΙΕΣ</t>
  </si>
  <si>
    <t>ΛΥΣΗ μίσθωσης</t>
  </si>
  <si>
    <t>μπαμπάκας μου ΠΡΟΣ νύφη μου</t>
  </si>
  <si>
    <t>μπαμπάκας μου ΜΕ εμένα</t>
  </si>
  <si>
    <t>ΚΑΛΗΡΑΧΗ</t>
  </si>
  <si>
    <t>219-53</t>
  </si>
  <si>
    <t>τυρολογος δημητριος ΠΡΟΣ τυρολογοςJuhl</t>
  </si>
  <si>
    <t>219-71</t>
  </si>
  <si>
    <t>παπανθιμουΙωαννης ΠΡΟΣ πΔημητριος</t>
  </si>
  <si>
    <t>πΙωαννης &amp; νανουΖαφειροπουλουΑικατερινη &amp; νΚοκορηΕλενη &amp; νΤσακαληΑναστασια ΠΡΟΣ πΔημητριος</t>
  </si>
  <si>
    <t>219-77</t>
  </si>
  <si>
    <t xml:space="preserve"> … ΠΡΟΣ  219-77συζ = κελμανληΓιωργουΚωνσταντινια</t>
  </si>
  <si>
    <t>219-104</t>
  </si>
  <si>
    <t>κυδωνηςΙωαννης</t>
  </si>
  <si>
    <t>ΕΠΕΤΑΙ ανάλυση &amp; δημιουργία θέσεων στο 219</t>
  </si>
  <si>
    <t>βρανας αργύριος ΠΡΟΣ ουζουνιδου σωτηρία</t>
  </si>
  <si>
    <t>καρδασούδης νικόλαος ΠΡΟΣ κΔημήτριος</t>
  </si>
  <si>
    <t>σαλαχώνης μαργαρίτης ΠΡΟΣ σΣταυρο</t>
  </si>
  <si>
    <t>λεονταρακη σαλαχωνη πελαγια ΠΡΟΣ σΣταυρο</t>
  </si>
  <si>
    <t>παπαρσενιου μαργαριτης ΠΡΟΣ πΑργυρη</t>
  </si>
  <si>
    <t>παπαγεωργιου φιλλιπος ΠΡΟΣ τυρολογος κωνσταντινος</t>
  </si>
  <si>
    <t>τυρολογος γεωργιος ΠΡΟΣ τΚωνσταντινος</t>
  </si>
  <si>
    <t>βρανας ζαχαριας ΠΡΟΣ βΑικατερινη</t>
  </si>
  <si>
    <t>καραβελης κωνσταντινος ΠΡΟΣ δουκιδου γεωργια</t>
  </si>
  <si>
    <t>δΕλισσαβετ ΠΡΟΣ δουκιδου γεωργια</t>
  </si>
  <si>
    <t>βΝικολαος ΠΡΟΣ βασιλικου θεοδωρα</t>
  </si>
  <si>
    <t>λιολιουΠατσεληΠαναγιωτα ΠΡΟΣ πΣιαμαντουραΕλενη</t>
  </si>
  <si>
    <t>μαυροματηΕυαγγελιδη Νικη &amp; εΤακης ΠΡΟΣ εΙμαμιδουΠαναγιωτα</t>
  </si>
  <si>
    <t>εμμανουηλιδης αναστασιος ΠΡΟΣ εΣτυλιανος</t>
  </si>
  <si>
    <t>πατρουδης βασιλειος ΠΡΟΣ πΣοφια</t>
  </si>
  <si>
    <t>καψαλη αντωνιαδη ευδοκια ΠΡΟΣ παπανθιμου φιλιππος</t>
  </si>
  <si>
    <t>οικονομιδης δημητριος ΠΡΟΣ οΚωνσταντινος</t>
  </si>
  <si>
    <t>σαμιωτης γεωργιος ΠΡΟΣ σΙακωβιδουΜαρινα</t>
  </si>
  <si>
    <t>μαυροματη παπαγεωργιου παναγιωτα ΠΡΟΣ πBrucker</t>
  </si>
  <si>
    <t>παρασκευας ιωαννης ΠΡΟΣ πΚυριακος</t>
  </si>
  <si>
    <t>ντουφλιος δημητριος ΠΡΟΣ νΣμαρουλα</t>
  </si>
  <si>
    <t>νικησανιωτης εμμανουηλ ΠΡΟΣ πασχαλης γρηγοριος</t>
  </si>
  <si>
    <t>γαλανός δημήτριος ΠΡΟΣ γΙωάννης</t>
  </si>
  <si>
    <t>καραβούζης γεώργιος ΠΡΟΣ κΣωτηρία</t>
  </si>
  <si>
    <t>μανωλάκης γεώργιος ΠΡΟΣ μΚαπετανκώσταΔημτρούλα</t>
  </si>
  <si>
    <t>219-213</t>
  </si>
  <si>
    <t>219-214</t>
  </si>
  <si>
    <t>ζηλιαχωβινοςΚωνσταντινος[απ] ΠΡΟΣ ζΑποστολος</t>
  </si>
  <si>
    <t>219-215</t>
  </si>
  <si>
    <t>219-216</t>
  </si>
  <si>
    <t>219-217</t>
  </si>
  <si>
    <t>219-218</t>
  </si>
  <si>
    <t>219-219</t>
  </si>
  <si>
    <t>219-220</t>
  </si>
  <si>
    <t>219-221</t>
  </si>
  <si>
    <t>219-222</t>
  </si>
  <si>
    <t>219-223</t>
  </si>
  <si>
    <t>219-224</t>
  </si>
  <si>
    <t>219-225</t>
  </si>
  <si>
    <t>219-226</t>
  </si>
  <si>
    <t>219-227</t>
  </si>
  <si>
    <t>219-228</t>
  </si>
  <si>
    <t>219-229</t>
  </si>
  <si>
    <t>219-230</t>
  </si>
  <si>
    <t>219-231</t>
  </si>
  <si>
    <t>219-232</t>
  </si>
  <si>
    <t>219-233</t>
  </si>
  <si>
    <t>219-234</t>
  </si>
  <si>
    <t>219-235</t>
  </si>
  <si>
    <t>219-236</t>
  </si>
  <si>
    <t>219-237</t>
  </si>
  <si>
    <t>219-238</t>
  </si>
  <si>
    <t>219-239</t>
  </si>
  <si>
    <t>219-240</t>
  </si>
  <si>
    <t>219-241</t>
  </si>
  <si>
    <t>219-242</t>
  </si>
  <si>
    <t>219-243</t>
  </si>
  <si>
    <t>219-244</t>
  </si>
  <si>
    <t>219-245</t>
  </si>
  <si>
    <t>219-246</t>
  </si>
  <si>
    <t>219-247</t>
  </si>
  <si>
    <t>219-248</t>
  </si>
  <si>
    <t>219-249</t>
  </si>
  <si>
    <t>219-250</t>
  </si>
  <si>
    <t>219-251</t>
  </si>
  <si>
    <t>219-252</t>
  </si>
  <si>
    <t>λαχαναςΙωαννης ΠΡΟΣ λΠολυνικη</t>
  </si>
  <si>
    <t>σταυροπουλοςΒασιλειος</t>
  </si>
  <si>
    <t>δρακοσταματηςΔημητριος   ΠΡΟΣ δΝικολαος</t>
  </si>
  <si>
    <t>δρακοσταματηΑναστασια   ΠΡΟΣ δΝικολαος</t>
  </si>
  <si>
    <t>ΣΩΤΗΡΟΣ</t>
  </si>
  <si>
    <t>ΘΕΟΛΟΓΟΣ</t>
  </si>
  <si>
    <t>ΡΑΧΩΝΙ</t>
  </si>
  <si>
    <t>ζαγοριανος αθανασιος ΠΡΟΣ οικονομιδης κωνσταντινος</t>
  </si>
  <si>
    <t>παπανθιμου ιωαννης &amp; πΔημητριος ΠΡΟΣ πΦιλιππος</t>
  </si>
  <si>
    <t>παπαγεωργιουΦιλιππος ΠΡΟΣ τυρολογουJuhl</t>
  </si>
  <si>
    <t>τζερτζελαςΚωνσταντινος   ΠΡΟΣ   τ-καλαιτζηΔεσποινα</t>
  </si>
  <si>
    <t>στεργιαδηςΒασιλειος    ΠΡΟΣ   βαηςΑλεξανδρος</t>
  </si>
  <si>
    <t>τζερτζελαΣωτηρια   ΠΡΟΣ   τ-καλαιτζηΔεσποινα</t>
  </si>
  <si>
    <t>πουτουρη-μαντουδηΒρυωνικη  ΠΡΟΣ   π-ιωαννουΕυτυχια</t>
  </si>
  <si>
    <t>παπαρσενιου-χουσιαδηΜαρικα   ΠΡΟΣ  χουσιοςΧαραλαμπος</t>
  </si>
  <si>
    <t>παρασχουδηClementine</t>
  </si>
  <si>
    <t>σερδαρηςΘεοδωρος   ΠΡΟΣ   σ-λαμπιρηΛασκαρινα</t>
  </si>
  <si>
    <t>καλογιαννη-κοντογεωργιουΚυριακη  ΠΡΟΣ καλογιαννηςΘωμας</t>
  </si>
  <si>
    <t>ζαραγκουλιαςΙωαννης ΠΡΟΣ ρείζηςΓεωργιος</t>
  </si>
  <si>
    <t>ΠΑΡΑΤΑΣΗ μίσθωσης</t>
  </si>
  <si>
    <t>φορκοςΝικολαος ΠΡΟΣ φ-ψαλτουΣωτηρια</t>
  </si>
  <si>
    <t>βλαχογιαννη ΠΡΟΣ φ-ψαλτουΣωτηρια</t>
  </si>
  <si>
    <t>ΠΟΤΑΜΙΑ</t>
  </si>
  <si>
    <t>μπραστιανοςΓεωργιος</t>
  </si>
  <si>
    <t>μπραστιανοςΔημητριος</t>
  </si>
  <si>
    <t>χρηστιδη-σταμουΜαρια</t>
  </si>
  <si>
    <t>κουλουσης κωνσταντινος ΠΡΟΣ ιωαννου-βρετοπουλουΕλισσαβετ</t>
  </si>
  <si>
    <t>αγγελίδου φυλακτάκη μαρία ΠΡΟΣ γκίκαΕλενη</t>
  </si>
  <si>
    <t>γκίκα ελένη</t>
  </si>
  <si>
    <t>υδριωτηςΔημητριος[χρ-ερμ</t>
  </si>
  <si>
    <t>219-15</t>
  </si>
  <si>
    <t>;;;??? [+ ;;;??? πολλαπλές</t>
  </si>
  <si>
    <t>;;;??? [+ 2 πολλαπλές</t>
  </si>
  <si>
    <t>;;;??? [+ 1 πολλαπλή</t>
  </si>
  <si>
    <t>;;;??? [+ 3 πολλαπλές</t>
  </si>
  <si>
    <t>219-258</t>
  </si>
  <si>
    <t>τσουλκανης βασιλειος ΠΡΟΣ τΝικολαος</t>
  </si>
  <si>
    <t>κ-15-17 ελέγχου ΤΑΝ πληρωμένα</t>
  </si>
  <si>
    <t>ΤΟΓΚΑ</t>
  </si>
  <si>
    <t>ημερομηνία εξόφλησης</t>
  </si>
  <si>
    <t>ζημία</t>
  </si>
  <si>
    <t>μεΖΗΛπ.χ.-1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</si>
</sst>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8"/>
      <name val="Arial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282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43" fontId="10" fillId="0" borderId="1" xfId="1" applyFont="1" applyFill="1" applyBorder="1"/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43" fontId="10" fillId="0" borderId="0" xfId="1" applyFont="1" applyFill="1" applyBorder="1" applyAlignment="1">
      <alignment horizontal="center"/>
    </xf>
    <xf numFmtId="43" fontId="10" fillId="0" borderId="0" xfId="1" applyFont="1" applyFill="1" applyBorder="1"/>
    <xf numFmtId="0" fontId="10" fillId="0" borderId="0" xfId="0" applyFont="1" applyFill="1" applyBorder="1"/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64" fontId="10" fillId="0" borderId="1" xfId="1" applyNumberFormat="1" applyFont="1" applyFill="1" applyBorder="1" applyAlignment="1">
      <alignment horizontal="center"/>
    </xf>
    <xf numFmtId="14" fontId="12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7" xfId="0" applyNumberFormat="1" applyFont="1" applyFill="1" applyBorder="1"/>
    <xf numFmtId="0" fontId="3" fillId="0" borderId="7" xfId="0" applyFont="1" applyFill="1" applyBorder="1"/>
    <xf numFmtId="164" fontId="11" fillId="0" borderId="7" xfId="1" applyNumberFormat="1" applyFont="1" applyFill="1" applyBorder="1" applyAlignment="1">
      <alignment horizontal="center" vertical="center"/>
    </xf>
    <xf numFmtId="43" fontId="10" fillId="0" borderId="7" xfId="1" applyFont="1" applyFill="1" applyBorder="1" applyAlignment="1">
      <alignment horizontal="center"/>
    </xf>
    <xf numFmtId="164" fontId="10" fillId="0" borderId="7" xfId="1" applyNumberFormat="1" applyFont="1" applyFill="1" applyBorder="1"/>
    <xf numFmtId="43" fontId="10" fillId="0" borderId="7" xfId="1" applyFont="1" applyFill="1" applyBorder="1"/>
    <xf numFmtId="0" fontId="15" fillId="0" borderId="0" xfId="0" applyFont="1"/>
    <xf numFmtId="164" fontId="11" fillId="0" borderId="4" xfId="1" applyNumberFormat="1" applyFont="1" applyFill="1" applyBorder="1" applyAlignment="1">
      <alignment horizontal="center" vertical="center"/>
    </xf>
    <xf numFmtId="164" fontId="10" fillId="0" borderId="4" xfId="1" applyNumberFormat="1" applyFont="1" applyFill="1" applyBorder="1"/>
    <xf numFmtId="43" fontId="10" fillId="0" borderId="4" xfId="1" applyFont="1" applyFill="1" applyBorder="1"/>
    <xf numFmtId="0" fontId="10" fillId="0" borderId="7" xfId="0" applyFont="1" applyFill="1" applyBorder="1" applyAlignment="1">
      <alignment horizontal="left" wrapText="1"/>
    </xf>
    <xf numFmtId="14" fontId="11" fillId="0" borderId="10" xfId="0" applyNumberFormat="1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14" fontId="12" fillId="0" borderId="0" xfId="1" applyNumberFormat="1" applyFont="1" applyFill="1" applyBorder="1" applyAlignment="1"/>
    <xf numFmtId="0" fontId="9" fillId="7" borderId="4" xfId="0" applyFont="1" applyFill="1" applyBorder="1" applyAlignment="1">
      <alignment horizontal="center"/>
    </xf>
    <xf numFmtId="164" fontId="6" fillId="7" borderId="1" xfId="1" applyNumberFormat="1" applyFont="1" applyFill="1" applyBorder="1"/>
    <xf numFmtId="164" fontId="6" fillId="6" borderId="1" xfId="1" applyNumberFormat="1" applyFont="1" applyFill="1" applyBorder="1"/>
    <xf numFmtId="0" fontId="9" fillId="6" borderId="4" xfId="0" applyFont="1" applyFill="1" applyBorder="1" applyAlignment="1">
      <alignment horizontal="center"/>
    </xf>
    <xf numFmtId="164" fontId="10" fillId="6" borderId="7" xfId="0" applyNumberFormat="1" applyFont="1" applyFill="1" applyBorder="1"/>
    <xf numFmtId="164" fontId="16" fillId="0" borderId="0" xfId="0" applyNumberFormat="1" applyFont="1"/>
    <xf numFmtId="164" fontId="10" fillId="7" borderId="7" xfId="0" applyNumberFormat="1" applyFont="1" applyFill="1" applyBorder="1"/>
    <xf numFmtId="0" fontId="10" fillId="0" borderId="0" xfId="0" applyFont="1" applyAlignment="1">
      <alignment horizontal="right"/>
    </xf>
    <xf numFmtId="43" fontId="11" fillId="0" borderId="0" xfId="1" applyFont="1" applyFill="1" applyBorder="1" applyAlignment="1"/>
    <xf numFmtId="0" fontId="10" fillId="8" borderId="0" xfId="0" applyFont="1" applyFill="1"/>
    <xf numFmtId="0" fontId="15" fillId="0" borderId="0" xfId="0" applyFont="1" applyAlignment="1">
      <alignment horizontal="right"/>
    </xf>
    <xf numFmtId="0" fontId="10" fillId="0" borderId="1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164" fontId="11" fillId="0" borderId="1" xfId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wrapText="1"/>
    </xf>
    <xf numFmtId="0" fontId="10" fillId="0" borderId="0" xfId="0" applyFont="1" applyFill="1"/>
    <xf numFmtId="0" fontId="11" fillId="0" borderId="7" xfId="0" applyFont="1" applyFill="1" applyBorder="1" applyAlignment="1">
      <alignment horizontal="left"/>
    </xf>
    <xf numFmtId="14" fontId="12" fillId="0" borderId="1" xfId="1" applyNumberFormat="1" applyFont="1" applyFill="1" applyBorder="1" applyAlignment="1"/>
    <xf numFmtId="0" fontId="11" fillId="0" borderId="4" xfId="0" applyFont="1" applyFill="1" applyBorder="1" applyAlignment="1">
      <alignment horizontal="left"/>
    </xf>
    <xf numFmtId="43" fontId="10" fillId="0" borderId="4" xfId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/>
    </xf>
    <xf numFmtId="14" fontId="12" fillId="0" borderId="7" xfId="1" applyNumberFormat="1" applyFont="1" applyFill="1" applyBorder="1" applyAlignment="1"/>
    <xf numFmtId="0" fontId="10" fillId="0" borderId="7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3" fillId="0" borderId="7" xfId="0" applyFont="1" applyFill="1" applyBorder="1" applyAlignment="1">
      <alignment horizontal="left" wrapText="1"/>
    </xf>
    <xf numFmtId="164" fontId="11" fillId="0" borderId="1" xfId="1" applyNumberFormat="1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43" fontId="10" fillId="6" borderId="1" xfId="1" applyFont="1" applyFill="1" applyBorder="1" applyAlignment="1">
      <alignment horizontal="center"/>
    </xf>
    <xf numFmtId="43" fontId="10" fillId="7" borderId="1" xfId="1" applyFont="1" applyFill="1" applyBorder="1" applyAlignment="1">
      <alignment horizontal="center"/>
    </xf>
    <xf numFmtId="43" fontId="11" fillId="9" borderId="1" xfId="1" applyFont="1" applyFill="1" applyBorder="1" applyAlignment="1">
      <alignment horizontal="center"/>
    </xf>
    <xf numFmtId="164" fontId="11" fillId="9" borderId="1" xfId="1" applyNumberFormat="1" applyFont="1" applyFill="1" applyBorder="1" applyAlignment="1">
      <alignment horizontal="center"/>
    </xf>
    <xf numFmtId="43" fontId="10" fillId="6" borderId="1" xfId="1" applyFont="1" applyFill="1" applyBorder="1"/>
    <xf numFmtId="0" fontId="3" fillId="0" borderId="0" xfId="0" applyFont="1" applyFill="1" applyBorder="1"/>
    <xf numFmtId="164" fontId="11" fillId="0" borderId="7" xfId="1" applyNumberFormat="1" applyFont="1" applyFill="1" applyBorder="1" applyAlignment="1">
      <alignment horizontal="center"/>
    </xf>
    <xf numFmtId="43" fontId="11" fillId="0" borderId="7" xfId="1" applyFont="1" applyFill="1" applyBorder="1" applyAlignment="1">
      <alignment horizontal="center"/>
    </xf>
    <xf numFmtId="0" fontId="10" fillId="0" borderId="4" xfId="0" applyFont="1" applyFill="1" applyBorder="1" applyAlignment="1">
      <alignment wrapText="1"/>
    </xf>
    <xf numFmtId="43" fontId="10" fillId="6" borderId="4" xfId="1" applyFont="1" applyFill="1" applyBorder="1" applyAlignment="1">
      <alignment horizontal="center"/>
    </xf>
    <xf numFmtId="43" fontId="10" fillId="7" borderId="4" xfId="1" applyFont="1" applyFill="1" applyBorder="1" applyAlignment="1">
      <alignment horizontal="center"/>
    </xf>
    <xf numFmtId="164" fontId="11" fillId="0" borderId="4" xfId="1" applyNumberFormat="1" applyFont="1" applyFill="1" applyBorder="1" applyAlignment="1">
      <alignment horizontal="center"/>
    </xf>
    <xf numFmtId="43" fontId="11" fillId="9" borderId="7" xfId="1" applyFont="1" applyFill="1" applyBorder="1" applyAlignment="1">
      <alignment horizontal="center"/>
    </xf>
    <xf numFmtId="164" fontId="10" fillId="0" borderId="4" xfId="0" applyNumberFormat="1" applyFont="1" applyFill="1" applyBorder="1"/>
    <xf numFmtId="164" fontId="10" fillId="7" borderId="4" xfId="0" applyNumberFormat="1" applyFont="1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horizontal="left" wrapText="1"/>
    </xf>
    <xf numFmtId="0" fontId="10" fillId="0" borderId="16" xfId="0" applyFont="1" applyFill="1" applyBorder="1" applyAlignment="1">
      <alignment horizontal="left" wrapText="1"/>
    </xf>
    <xf numFmtId="0" fontId="10" fillId="0" borderId="16" xfId="0" applyFont="1" applyFill="1" applyBorder="1" applyAlignment="1">
      <alignment wrapText="1"/>
    </xf>
    <xf numFmtId="43" fontId="10" fillId="0" borderId="16" xfId="1" applyFont="1" applyFill="1" applyBorder="1" applyAlignment="1">
      <alignment horizontal="center"/>
    </xf>
    <xf numFmtId="164" fontId="10" fillId="0" borderId="16" xfId="1" applyNumberFormat="1" applyFont="1" applyFill="1" applyBorder="1" applyAlignment="1">
      <alignment horizontal="center"/>
    </xf>
    <xf numFmtId="43" fontId="10" fillId="0" borderId="16" xfId="1" applyFont="1" applyFill="1" applyBorder="1"/>
    <xf numFmtId="164" fontId="10" fillId="0" borderId="16" xfId="1" applyNumberFormat="1" applyFont="1" applyFill="1" applyBorder="1"/>
    <xf numFmtId="43" fontId="10" fillId="7" borderId="16" xfId="1" applyFont="1" applyFill="1" applyBorder="1" applyAlignment="1">
      <alignment horizontal="center"/>
    </xf>
    <xf numFmtId="164" fontId="11" fillId="0" borderId="16" xfId="1" applyNumberFormat="1" applyFont="1" applyFill="1" applyBorder="1" applyAlignment="1">
      <alignment horizontal="center"/>
    </xf>
    <xf numFmtId="14" fontId="12" fillId="0" borderId="16" xfId="1" applyNumberFormat="1" applyFont="1" applyFill="1" applyBorder="1" applyAlignment="1"/>
    <xf numFmtId="43" fontId="11" fillId="9" borderId="4" xfId="1" applyFont="1" applyFill="1" applyBorder="1" applyAlignment="1">
      <alignment horizontal="center"/>
    </xf>
    <xf numFmtId="164" fontId="11" fillId="9" borderId="4" xfId="1" applyNumberFormat="1" applyFont="1" applyFill="1" applyBorder="1" applyAlignment="1">
      <alignment horizontal="center"/>
    </xf>
    <xf numFmtId="164" fontId="11" fillId="0" borderId="12" xfId="1" applyNumberFormat="1" applyFont="1" applyFill="1" applyBorder="1" applyAlignment="1">
      <alignment horizontal="center" vertical="center"/>
    </xf>
    <xf numFmtId="43" fontId="6" fillId="7" borderId="1" xfId="1" applyFont="1" applyFill="1" applyBorder="1"/>
    <xf numFmtId="43" fontId="6" fillId="6" borderId="1" xfId="1" applyFont="1" applyFill="1" applyBorder="1"/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164" fontId="10" fillId="0" borderId="1" xfId="0" applyNumberFormat="1" applyFont="1" applyFill="1" applyBorder="1"/>
    <xf numFmtId="164" fontId="10" fillId="6" borderId="1" xfId="0" applyNumberFormat="1" applyFont="1" applyFill="1" applyBorder="1"/>
    <xf numFmtId="164" fontId="10" fillId="7" borderId="1" xfId="0" applyNumberFormat="1" applyFont="1" applyFill="1" applyBorder="1"/>
    <xf numFmtId="0" fontId="3" fillId="0" borderId="1" xfId="0" applyFont="1" applyFill="1" applyBorder="1"/>
    <xf numFmtId="14" fontId="11" fillId="0" borderId="7" xfId="0" applyNumberFormat="1" applyFont="1" applyFill="1" applyBorder="1" applyAlignment="1">
      <alignment horizontal="center" vertical="center"/>
    </xf>
    <xf numFmtId="164" fontId="11" fillId="0" borderId="15" xfId="1" applyNumberFormat="1" applyFont="1" applyFill="1" applyBorder="1" applyAlignment="1">
      <alignment horizontal="center" vertical="center"/>
    </xf>
    <xf numFmtId="43" fontId="10" fillId="7" borderId="7" xfId="1" applyFont="1" applyFill="1" applyBorder="1" applyAlignment="1">
      <alignment horizontal="center"/>
    </xf>
    <xf numFmtId="43" fontId="11" fillId="0" borderId="4" xfId="1" applyFont="1" applyFill="1" applyBorder="1" applyAlignment="1">
      <alignment horizontal="center"/>
    </xf>
    <xf numFmtId="43" fontId="10" fillId="0" borderId="0" xfId="0" applyNumberFormat="1" applyFont="1" applyAlignment="1">
      <alignment horizontal="right"/>
    </xf>
    <xf numFmtId="164" fontId="11" fillId="0" borderId="16" xfId="1" applyNumberFormat="1" applyFont="1" applyFill="1" applyBorder="1" applyAlignment="1">
      <alignment vertical="center"/>
    </xf>
    <xf numFmtId="164" fontId="11" fillId="0" borderId="17" xfId="1" applyNumberFormat="1" applyFont="1" applyFill="1" applyBorder="1" applyAlignment="1">
      <alignment horizontal="center" vertical="center"/>
    </xf>
    <xf numFmtId="14" fontId="11" fillId="0" borderId="16" xfId="0" applyNumberFormat="1" applyFont="1" applyFill="1" applyBorder="1" applyAlignment="1">
      <alignment horizontal="center" vertical="center"/>
    </xf>
    <xf numFmtId="43" fontId="11" fillId="9" borderId="16" xfId="1" applyFont="1" applyFill="1" applyBorder="1" applyAlignment="1">
      <alignment horizontal="center"/>
    </xf>
    <xf numFmtId="164" fontId="11" fillId="9" borderId="16" xfId="1" applyNumberFormat="1" applyFont="1" applyFill="1" applyBorder="1" applyAlignment="1">
      <alignment horizontal="center"/>
    </xf>
    <xf numFmtId="43" fontId="11" fillId="0" borderId="16" xfId="1" applyFont="1" applyFill="1" applyBorder="1" applyAlignment="1">
      <alignment horizontal="center"/>
    </xf>
    <xf numFmtId="164" fontId="11" fillId="0" borderId="18" xfId="1" applyNumberFormat="1" applyFont="1" applyFill="1" applyBorder="1" applyAlignment="1">
      <alignment horizontal="center" vertical="center"/>
    </xf>
    <xf numFmtId="14" fontId="11" fillId="0" borderId="19" xfId="0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left"/>
    </xf>
    <xf numFmtId="0" fontId="10" fillId="0" borderId="19" xfId="0" applyFont="1" applyFill="1" applyBorder="1" applyAlignment="1">
      <alignment wrapText="1"/>
    </xf>
    <xf numFmtId="164" fontId="11" fillId="0" borderId="20" xfId="1" applyNumberFormat="1" applyFont="1" applyFill="1" applyBorder="1" applyAlignment="1">
      <alignment horizontal="center" vertical="center"/>
    </xf>
    <xf numFmtId="43" fontId="10" fillId="9" borderId="7" xfId="1" applyFont="1" applyFill="1" applyBorder="1" applyAlignment="1">
      <alignment horizontal="center"/>
    </xf>
    <xf numFmtId="43" fontId="10" fillId="9" borderId="1" xfId="1" applyFont="1" applyFill="1" applyBorder="1" applyAlignment="1">
      <alignment horizontal="center"/>
    </xf>
    <xf numFmtId="43" fontId="10" fillId="9" borderId="4" xfId="1" applyFont="1" applyFill="1" applyBorder="1" applyAlignment="1">
      <alignment horizontal="center"/>
    </xf>
    <xf numFmtId="43" fontId="10" fillId="9" borderId="7" xfId="1" applyFont="1" applyFill="1" applyBorder="1"/>
    <xf numFmtId="43" fontId="10" fillId="9" borderId="4" xfId="1" applyFont="1" applyFill="1" applyBorder="1"/>
    <xf numFmtId="43" fontId="10" fillId="9" borderId="1" xfId="1" applyFont="1" applyFill="1" applyBorder="1"/>
    <xf numFmtId="43" fontId="17" fillId="0" borderId="1" xfId="1" applyFont="1" applyFill="1" applyBorder="1" applyAlignment="1">
      <alignment horizontal="left"/>
    </xf>
    <xf numFmtId="43" fontId="17" fillId="0" borderId="7" xfId="1" applyFont="1" applyFill="1" applyBorder="1" applyAlignment="1">
      <alignment horizontal="left"/>
    </xf>
    <xf numFmtId="43" fontId="17" fillId="0" borderId="4" xfId="1" applyFont="1" applyFill="1" applyBorder="1" applyAlignment="1">
      <alignment horizontal="left"/>
    </xf>
    <xf numFmtId="43" fontId="10" fillId="6" borderId="4" xfId="1" applyFont="1" applyFill="1" applyBorder="1"/>
    <xf numFmtId="0" fontId="10" fillId="0" borderId="19" xfId="0" applyFont="1" applyFill="1" applyBorder="1" applyAlignment="1">
      <alignment horizontal="left" wrapText="1"/>
    </xf>
    <xf numFmtId="43" fontId="10" fillId="0" borderId="19" xfId="1" applyFont="1" applyFill="1" applyBorder="1" applyAlignment="1">
      <alignment horizontal="center"/>
    </xf>
    <xf numFmtId="164" fontId="10" fillId="0" borderId="19" xfId="1" applyNumberFormat="1" applyFont="1" applyFill="1" applyBorder="1" applyAlignment="1">
      <alignment horizontal="center"/>
    </xf>
    <xf numFmtId="43" fontId="10" fillId="7" borderId="19" xfId="1" applyFont="1" applyFill="1" applyBorder="1" applyAlignment="1">
      <alignment horizontal="center"/>
    </xf>
    <xf numFmtId="43" fontId="10" fillId="0" borderId="19" xfId="1" applyFont="1" applyFill="1" applyBorder="1"/>
    <xf numFmtId="164" fontId="10" fillId="0" borderId="19" xfId="1" applyNumberFormat="1" applyFont="1" applyFill="1" applyBorder="1"/>
    <xf numFmtId="164" fontId="11" fillId="0" borderId="19" xfId="1" applyNumberFormat="1" applyFont="1" applyFill="1" applyBorder="1" applyAlignment="1">
      <alignment horizontal="center"/>
    </xf>
    <xf numFmtId="43" fontId="11" fillId="0" borderId="19" xfId="1" applyFont="1" applyFill="1" applyBorder="1" applyAlignment="1">
      <alignment horizontal="center"/>
    </xf>
    <xf numFmtId="43" fontId="10" fillId="3" borderId="7" xfId="1" applyFont="1" applyFill="1" applyBorder="1" applyAlignment="1">
      <alignment horizontal="center"/>
    </xf>
    <xf numFmtId="43" fontId="10" fillId="3" borderId="7" xfId="1" applyFont="1" applyFill="1" applyBorder="1"/>
    <xf numFmtId="43" fontId="10" fillId="12" borderId="7" xfId="1" applyFont="1" applyFill="1" applyBorder="1" applyAlignment="1">
      <alignment horizontal="center"/>
    </xf>
    <xf numFmtId="43" fontId="10" fillId="12" borderId="7" xfId="1" applyFont="1" applyFill="1" applyBorder="1"/>
    <xf numFmtId="43" fontId="10" fillId="12" borderId="4" xfId="1" applyFont="1" applyFill="1" applyBorder="1" applyAlignment="1">
      <alignment horizontal="center"/>
    </xf>
    <xf numFmtId="43" fontId="10" fillId="12" borderId="4" xfId="1" applyFont="1" applyFill="1" applyBorder="1"/>
    <xf numFmtId="0" fontId="10" fillId="0" borderId="14" xfId="0" applyFont="1" applyFill="1" applyBorder="1" applyAlignment="1">
      <alignment horizontal="left" wrapText="1"/>
    </xf>
    <xf numFmtId="43" fontId="10" fillId="9" borderId="9" xfId="1" applyFont="1" applyFill="1" applyBorder="1" applyAlignment="1">
      <alignment horizontal="center"/>
    </xf>
    <xf numFmtId="164" fontId="10" fillId="0" borderId="9" xfId="1" applyNumberFormat="1" applyFont="1" applyFill="1" applyBorder="1" applyAlignment="1">
      <alignment horizontal="center"/>
    </xf>
    <xf numFmtId="43" fontId="10" fillId="0" borderId="9" xfId="1" applyFont="1" applyFill="1" applyBorder="1" applyAlignment="1">
      <alignment horizontal="center"/>
    </xf>
    <xf numFmtId="43" fontId="10" fillId="7" borderId="9" xfId="1" applyFont="1" applyFill="1" applyBorder="1" applyAlignment="1">
      <alignment horizontal="center"/>
    </xf>
    <xf numFmtId="43" fontId="10" fillId="9" borderId="9" xfId="1" applyFont="1" applyFill="1" applyBorder="1"/>
    <xf numFmtId="164" fontId="10" fillId="0" borderId="9" xfId="1" applyNumberFormat="1" applyFont="1" applyFill="1" applyBorder="1"/>
    <xf numFmtId="43" fontId="10" fillId="0" borderId="9" xfId="1" applyFont="1" applyFill="1" applyBorder="1"/>
    <xf numFmtId="164" fontId="11" fillId="0" borderId="9" xfId="1" applyNumberFormat="1" applyFont="1" applyFill="1" applyBorder="1" applyAlignment="1">
      <alignment horizontal="center"/>
    </xf>
    <xf numFmtId="43" fontId="11" fillId="0" borderId="9" xfId="1" applyFont="1" applyFill="1" applyBorder="1" applyAlignment="1">
      <alignment horizontal="center"/>
    </xf>
    <xf numFmtId="14" fontId="11" fillId="0" borderId="9" xfId="0" applyNumberFormat="1" applyFont="1" applyFill="1" applyBorder="1" applyAlignment="1">
      <alignment horizontal="center" vertical="center"/>
    </xf>
    <xf numFmtId="164" fontId="11" fillId="0" borderId="9" xfId="1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wrapText="1"/>
    </xf>
    <xf numFmtId="43" fontId="17" fillId="0" borderId="9" xfId="1" applyFont="1" applyFill="1" applyBorder="1" applyAlignment="1">
      <alignment horizontal="left"/>
    </xf>
    <xf numFmtId="0" fontId="10" fillId="0" borderId="9" xfId="0" applyFont="1" applyFill="1" applyBorder="1" applyAlignment="1">
      <alignment wrapText="1"/>
    </xf>
    <xf numFmtId="43" fontId="10" fillId="6" borderId="9" xfId="1" applyFont="1" applyFill="1" applyBorder="1" applyAlignment="1">
      <alignment horizontal="center"/>
    </xf>
    <xf numFmtId="43" fontId="10" fillId="6" borderId="9" xfId="1" applyFont="1" applyFill="1" applyBorder="1"/>
    <xf numFmtId="43" fontId="10" fillId="6" borderId="7" xfId="1" applyFont="1" applyFill="1" applyBorder="1" applyAlignment="1">
      <alignment horizontal="center"/>
    </xf>
    <xf numFmtId="43" fontId="10" fillId="6" borderId="7" xfId="1" applyFont="1" applyFill="1" applyBorder="1"/>
    <xf numFmtId="164" fontId="11" fillId="0" borderId="16" xfId="1" applyNumberFormat="1" applyFont="1" applyFill="1" applyBorder="1" applyAlignment="1">
      <alignment horizontal="center" vertical="center"/>
    </xf>
    <xf numFmtId="43" fontId="17" fillId="0" borderId="16" xfId="1" applyFont="1" applyFill="1" applyBorder="1" applyAlignment="1">
      <alignment horizontal="left"/>
    </xf>
    <xf numFmtId="43" fontId="10" fillId="9" borderId="16" xfId="1" applyFont="1" applyFill="1" applyBorder="1" applyAlignment="1">
      <alignment horizontal="center"/>
    </xf>
    <xf numFmtId="43" fontId="10" fillId="9" borderId="16" xfId="1" applyFont="1" applyFill="1" applyBorder="1"/>
    <xf numFmtId="164" fontId="11" fillId="0" borderId="11" xfId="1" applyNumberFormat="1" applyFont="1" applyFill="1" applyBorder="1" applyAlignment="1">
      <alignment horizontal="center" vertical="center"/>
    </xf>
    <xf numFmtId="164" fontId="11" fillId="0" borderId="6" xfId="1" applyNumberFormat="1" applyFont="1" applyFill="1" applyBorder="1" applyAlignment="1">
      <alignment horizontal="center"/>
    </xf>
    <xf numFmtId="14" fontId="11" fillId="0" borderId="14" xfId="0" applyNumberFormat="1" applyFont="1" applyFill="1" applyBorder="1" applyAlignment="1">
      <alignment horizontal="center" vertical="center"/>
    </xf>
    <xf numFmtId="43" fontId="10" fillId="9" borderId="14" xfId="1" applyFont="1" applyFill="1" applyBorder="1" applyAlignment="1">
      <alignment horizontal="center"/>
    </xf>
    <xf numFmtId="164" fontId="10" fillId="0" borderId="14" xfId="1" applyNumberFormat="1" applyFont="1" applyFill="1" applyBorder="1" applyAlignment="1">
      <alignment horizontal="center"/>
    </xf>
    <xf numFmtId="43" fontId="10" fillId="0" borderId="14" xfId="1" applyFont="1" applyFill="1" applyBorder="1" applyAlignment="1">
      <alignment horizontal="center"/>
    </xf>
    <xf numFmtId="43" fontId="10" fillId="7" borderId="14" xfId="1" applyFont="1" applyFill="1" applyBorder="1" applyAlignment="1">
      <alignment horizontal="center"/>
    </xf>
    <xf numFmtId="43" fontId="10" fillId="9" borderId="14" xfId="1" applyFont="1" applyFill="1" applyBorder="1"/>
    <xf numFmtId="164" fontId="10" fillId="0" borderId="14" xfId="1" applyNumberFormat="1" applyFont="1" applyFill="1" applyBorder="1"/>
    <xf numFmtId="43" fontId="10" fillId="0" borderId="14" xfId="1" applyFont="1" applyFill="1" applyBorder="1"/>
    <xf numFmtId="164" fontId="11" fillId="0" borderId="14" xfId="1" applyNumberFormat="1" applyFont="1" applyFill="1" applyBorder="1" applyAlignment="1">
      <alignment horizontal="center"/>
    </xf>
    <xf numFmtId="43" fontId="11" fillId="0" borderId="14" xfId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 wrapText="1"/>
    </xf>
    <xf numFmtId="14" fontId="11" fillId="0" borderId="20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 wrapText="1"/>
    </xf>
    <xf numFmtId="43" fontId="11" fillId="9" borderId="9" xfId="1" applyFont="1" applyFill="1" applyBorder="1" applyAlignment="1">
      <alignment horizontal="center"/>
    </xf>
    <xf numFmtId="164" fontId="11" fillId="9" borderId="9" xfId="1" applyNumberFormat="1" applyFont="1" applyFill="1" applyBorder="1" applyAlignment="1">
      <alignment horizontal="center"/>
    </xf>
    <xf numFmtId="43" fontId="11" fillId="9" borderId="19" xfId="1" applyFont="1" applyFill="1" applyBorder="1" applyAlignment="1">
      <alignment horizontal="center"/>
    </xf>
    <xf numFmtId="43" fontId="11" fillId="9" borderId="14" xfId="1" applyFont="1" applyFill="1" applyBorder="1" applyAlignment="1">
      <alignment horizontal="center"/>
    </xf>
    <xf numFmtId="43" fontId="10" fillId="9" borderId="19" xfId="1" applyFont="1" applyFill="1" applyBorder="1" applyAlignment="1">
      <alignment horizontal="center"/>
    </xf>
    <xf numFmtId="164" fontId="10" fillId="0" borderId="16" xfId="0" applyNumberFormat="1" applyFont="1" applyFill="1" applyBorder="1"/>
    <xf numFmtId="164" fontId="10" fillId="7" borderId="16" xfId="0" applyNumberFormat="1" applyFont="1" applyFill="1" applyBorder="1"/>
    <xf numFmtId="0" fontId="3" fillId="0" borderId="16" xfId="0" applyFont="1" applyFill="1" applyBorder="1"/>
    <xf numFmtId="164" fontId="10" fillId="9" borderId="9" xfId="1" applyNumberFormat="1" applyFont="1" applyFill="1" applyBorder="1" applyAlignment="1">
      <alignment horizontal="center"/>
    </xf>
    <xf numFmtId="164" fontId="10" fillId="9" borderId="7" xfId="1" applyNumberFormat="1" applyFont="1" applyFill="1" applyBorder="1" applyAlignment="1">
      <alignment horizontal="center"/>
    </xf>
    <xf numFmtId="164" fontId="10" fillId="9" borderId="9" xfId="1" applyNumberFormat="1" applyFont="1" applyFill="1" applyBorder="1"/>
    <xf numFmtId="164" fontId="10" fillId="9" borderId="7" xfId="1" applyNumberFormat="1" applyFont="1" applyFill="1" applyBorder="1"/>
    <xf numFmtId="164" fontId="10" fillId="9" borderId="4" xfId="1" applyNumberFormat="1" applyFont="1" applyFill="1" applyBorder="1" applyAlignment="1">
      <alignment horizontal="center"/>
    </xf>
    <xf numFmtId="164" fontId="10" fillId="9" borderId="1" xfId="1" applyNumberFormat="1" applyFont="1" applyFill="1" applyBorder="1" applyAlignment="1">
      <alignment horizontal="center"/>
    </xf>
    <xf numFmtId="164" fontId="10" fillId="9" borderId="19" xfId="1" applyNumberFormat="1" applyFont="1" applyFill="1" applyBorder="1" applyAlignment="1">
      <alignment horizontal="center"/>
    </xf>
    <xf numFmtId="164" fontId="10" fillId="9" borderId="14" xfId="1" applyNumberFormat="1" applyFont="1" applyFill="1" applyBorder="1" applyAlignment="1">
      <alignment horizontal="center"/>
    </xf>
    <xf numFmtId="164" fontId="10" fillId="9" borderId="16" xfId="1" applyNumberFormat="1" applyFont="1" applyFill="1" applyBorder="1" applyAlignment="1">
      <alignment horizontal="center"/>
    </xf>
    <xf numFmtId="164" fontId="10" fillId="9" borderId="4" xfId="1" applyNumberFormat="1" applyFont="1" applyFill="1" applyBorder="1"/>
    <xf numFmtId="164" fontId="10" fillId="9" borderId="1" xfId="1" applyNumberFormat="1" applyFont="1" applyFill="1" applyBorder="1"/>
    <xf numFmtId="164" fontId="10" fillId="9" borderId="14" xfId="1" applyNumberFormat="1" applyFont="1" applyFill="1" applyBorder="1"/>
    <xf numFmtId="164" fontId="10" fillId="9" borderId="16" xfId="1" applyNumberFormat="1" applyFont="1" applyFill="1" applyBorder="1"/>
    <xf numFmtId="164" fontId="11" fillId="4" borderId="13" xfId="1" applyNumberFormat="1" applyFont="1" applyFill="1" applyBorder="1" applyAlignment="1">
      <alignment horizontal="center" vertical="center"/>
    </xf>
    <xf numFmtId="164" fontId="11" fillId="4" borderId="9" xfId="1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164" fontId="11" fillId="10" borderId="13" xfId="1" applyNumberFormat="1" applyFont="1" applyFill="1" applyBorder="1" applyAlignment="1">
      <alignment horizontal="center" vertical="center"/>
    </xf>
    <xf numFmtId="164" fontId="11" fillId="10" borderId="9" xfId="1" applyNumberFormat="1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wrapText="1"/>
    </xf>
    <xf numFmtId="0" fontId="10" fillId="10" borderId="9" xfId="0" applyFont="1" applyFill="1" applyBorder="1" applyAlignment="1">
      <alignment horizontal="center" wrapText="1"/>
    </xf>
    <xf numFmtId="164" fontId="17" fillId="4" borderId="13" xfId="1" applyNumberFormat="1" applyFont="1" applyFill="1" applyBorder="1" applyAlignment="1">
      <alignment horizontal="center"/>
    </xf>
    <xf numFmtId="164" fontId="17" fillId="4" borderId="9" xfId="1" applyNumberFormat="1" applyFont="1" applyFill="1" applyBorder="1" applyAlignment="1">
      <alignment horizontal="center"/>
    </xf>
    <xf numFmtId="164" fontId="11" fillId="10" borderId="14" xfId="1" applyNumberFormat="1" applyFont="1" applyFill="1" applyBorder="1" applyAlignment="1">
      <alignment horizontal="center" vertical="center"/>
    </xf>
    <xf numFmtId="43" fontId="17" fillId="10" borderId="14" xfId="1" applyFont="1" applyFill="1" applyBorder="1" applyAlignment="1">
      <alignment horizontal="center"/>
    </xf>
    <xf numFmtId="43" fontId="17" fillId="10" borderId="9" xfId="1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 wrapText="1"/>
    </xf>
    <xf numFmtId="164" fontId="11" fillId="4" borderId="14" xfId="1" applyNumberFormat="1" applyFont="1" applyFill="1" applyBorder="1" applyAlignment="1">
      <alignment horizontal="center" vertical="center"/>
    </xf>
    <xf numFmtId="43" fontId="11" fillId="4" borderId="13" xfId="1" applyFont="1" applyFill="1" applyBorder="1" applyAlignment="1">
      <alignment horizontal="center"/>
    </xf>
    <xf numFmtId="43" fontId="11" fillId="4" borderId="14" xfId="1" applyFont="1" applyFill="1" applyBorder="1" applyAlignment="1">
      <alignment horizontal="center"/>
    </xf>
    <xf numFmtId="43" fontId="11" fillId="4" borderId="9" xfId="1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 wrapText="1"/>
    </xf>
    <xf numFmtId="14" fontId="12" fillId="4" borderId="6" xfId="1" applyNumberFormat="1" applyFont="1" applyFill="1" applyBorder="1" applyAlignment="1">
      <alignment horizontal="center"/>
    </xf>
    <xf numFmtId="14" fontId="12" fillId="4" borderId="14" xfId="1" applyNumberFormat="1" applyFont="1" applyFill="1" applyBorder="1" applyAlignment="1">
      <alignment horizontal="center"/>
    </xf>
    <xf numFmtId="14" fontId="12" fillId="4" borderId="9" xfId="1" applyNumberFormat="1" applyFont="1" applyFill="1" applyBorder="1" applyAlignment="1">
      <alignment horizontal="center"/>
    </xf>
    <xf numFmtId="14" fontId="12" fillId="10" borderId="13" xfId="1" applyNumberFormat="1" applyFont="1" applyFill="1" applyBorder="1" applyAlignment="1">
      <alignment horizontal="center"/>
    </xf>
    <xf numFmtId="14" fontId="12" fillId="10" borderId="14" xfId="1" applyNumberFormat="1" applyFont="1" applyFill="1" applyBorder="1" applyAlignment="1">
      <alignment horizontal="center"/>
    </xf>
    <xf numFmtId="14" fontId="12" fillId="10" borderId="9" xfId="1" applyNumberFormat="1" applyFont="1" applyFill="1" applyBorder="1" applyAlignment="1">
      <alignment horizontal="center"/>
    </xf>
    <xf numFmtId="14" fontId="12" fillId="4" borderId="1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0" fontId="10" fillId="10" borderId="7" xfId="0" applyFont="1" applyFill="1" applyBorder="1" applyAlignment="1">
      <alignment horizontal="center" wrapText="1"/>
    </xf>
    <xf numFmtId="164" fontId="11" fillId="11" borderId="2" xfId="1" applyNumberFormat="1" applyFont="1" applyFill="1" applyBorder="1" applyAlignment="1">
      <alignment horizontal="center" vertical="center"/>
    </xf>
    <xf numFmtId="164" fontId="11" fillId="11" borderId="3" xfId="1" applyNumberFormat="1" applyFont="1" applyFill="1" applyBorder="1" applyAlignment="1">
      <alignment horizontal="center" vertical="center"/>
    </xf>
    <xf numFmtId="164" fontId="11" fillId="11" borderId="10" xfId="1" applyNumberFormat="1" applyFont="1" applyFill="1" applyBorder="1" applyAlignment="1">
      <alignment horizontal="center" vertical="center"/>
    </xf>
    <xf numFmtId="43" fontId="11" fillId="11" borderId="21" xfId="1" applyFont="1" applyFill="1" applyBorder="1" applyAlignment="1">
      <alignment horizontal="center"/>
    </xf>
    <xf numFmtId="43" fontId="11" fillId="11" borderId="0" xfId="1" applyFont="1" applyFill="1" applyBorder="1" applyAlignment="1">
      <alignment horizontal="center"/>
    </xf>
    <xf numFmtId="43" fontId="11" fillId="11" borderId="11" xfId="1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 wrapText="1"/>
    </xf>
    <xf numFmtId="164" fontId="11" fillId="4" borderId="6" xfId="1" applyNumberFormat="1" applyFont="1" applyFill="1" applyBorder="1" applyAlignment="1">
      <alignment horizontal="center" vertical="center"/>
    </xf>
    <xf numFmtId="164" fontId="11" fillId="10" borderId="7" xfId="1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9" xfId="1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6" fillId="5" borderId="6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9" xfId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3" fillId="10" borderId="13" xfId="0" applyFont="1" applyFill="1" applyBorder="1" applyAlignment="1">
      <alignment horizontal="center" wrapText="1"/>
    </xf>
    <xf numFmtId="0" fontId="3" fillId="10" borderId="9" xfId="0" applyFont="1" applyFill="1" applyBorder="1" applyAlignment="1">
      <alignment horizontal="center" wrapText="1"/>
    </xf>
    <xf numFmtId="43" fontId="17" fillId="4" borderId="13" xfId="1" applyFont="1" applyFill="1" applyBorder="1" applyAlignment="1">
      <alignment horizontal="center"/>
    </xf>
    <xf numFmtId="43" fontId="17" fillId="4" borderId="14" xfId="1" applyFont="1" applyFill="1" applyBorder="1" applyAlignment="1">
      <alignment horizontal="center"/>
    </xf>
    <xf numFmtId="43" fontId="17" fillId="4" borderId="9" xfId="1" applyFont="1" applyFill="1" applyBorder="1" applyAlignment="1">
      <alignment horizontal="center"/>
    </xf>
    <xf numFmtId="43" fontId="11" fillId="10" borderId="13" xfId="1" applyFont="1" applyFill="1" applyBorder="1" applyAlignment="1">
      <alignment horizontal="center"/>
    </xf>
    <xf numFmtId="43" fontId="11" fillId="10" borderId="9" xfId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43" fontId="2" fillId="0" borderId="14" xfId="1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43" fontId="2" fillId="0" borderId="14" xfId="1" applyFont="1" applyBorder="1" applyAlignment="1">
      <alignment horizontal="center" wrapText="1"/>
    </xf>
    <xf numFmtId="164" fontId="2" fillId="5" borderId="14" xfId="1" applyNumberFormat="1" applyFont="1" applyFill="1" applyBorder="1" applyAlignment="1">
      <alignment horizontal="center" wrapText="1"/>
    </xf>
    <xf numFmtId="164" fontId="3" fillId="0" borderId="7" xfId="1" applyNumberFormat="1" applyFont="1" applyFill="1" applyBorder="1"/>
    <xf numFmtId="164" fontId="3" fillId="0" borderId="4" xfId="1" applyNumberFormat="1" applyFont="1" applyFill="1" applyBorder="1"/>
    <xf numFmtId="164" fontId="3" fillId="0" borderId="1" xfId="1" applyNumberFormat="1" applyFont="1" applyFill="1" applyBorder="1"/>
    <xf numFmtId="164" fontId="3" fillId="0" borderId="16" xfId="1" applyNumberFormat="1" applyFont="1" applyFill="1" applyBorder="1"/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00FFFF"/>
      <color rgb="FF00FF00"/>
      <color rgb="FFCC66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8"/>
  <sheetViews>
    <sheetView tabSelected="1" zoomScaleNormal="100" workbookViewId="0">
      <pane ySplit="2" topLeftCell="A45" activePane="bottomLeft" state="frozen"/>
      <selection pane="bottomLeft" activeCell="D74" sqref="D74"/>
    </sheetView>
  </sheetViews>
  <sheetFormatPr defaultRowHeight="12.75"/>
  <cols>
    <col min="1" max="1" width="7.5546875" style="3" bestFit="1" customWidth="1"/>
    <col min="2" max="2" width="20.33203125" style="3" customWidth="1"/>
    <col min="3" max="3" width="8.88671875" style="3" customWidth="1"/>
    <col min="4" max="4" width="18.21875" style="1" customWidth="1"/>
    <col min="5" max="5" width="68.77734375" style="3" customWidth="1"/>
    <col min="6" max="6" width="11.21875" style="3" customWidth="1"/>
    <col min="7" max="7" width="9.33203125" style="3" customWidth="1"/>
    <col min="8" max="8" width="7.88671875" style="3" customWidth="1"/>
    <col min="9" max="9" width="9.6640625" style="3" customWidth="1"/>
    <col min="10" max="10" width="7.88671875" style="3" customWidth="1"/>
    <col min="11" max="11" width="10.77734375" style="3" customWidth="1"/>
    <col min="12" max="12" width="9.44140625" style="7" customWidth="1"/>
    <col min="13" max="13" width="10.109375" style="8" customWidth="1"/>
    <col min="14" max="14" width="8.44140625" style="7" customWidth="1"/>
    <col min="15" max="15" width="10.21875" style="7" customWidth="1"/>
    <col min="16" max="16" width="8.44140625" style="7" customWidth="1"/>
    <col min="17" max="17" width="11" style="3" customWidth="1"/>
    <col min="18" max="18" width="8.44140625" style="7" customWidth="1"/>
    <col min="19" max="19" width="8.21875" style="7" customWidth="1"/>
    <col min="20" max="20" width="8.44140625" style="7" customWidth="1"/>
    <col min="21" max="21" width="9.109375" style="3" customWidth="1"/>
    <col min="22" max="22" width="9" style="3" customWidth="1"/>
    <col min="23" max="23" width="9.21875" style="53" customWidth="1"/>
    <col min="24" max="24" width="13.88671875" style="3" customWidth="1"/>
    <col min="25" max="25" width="9.21875" style="3" customWidth="1"/>
    <col min="26" max="27" width="8.109375" style="3" customWidth="1"/>
    <col min="28" max="28" width="35.6640625" style="3" customWidth="1"/>
    <col min="29" max="29" width="8.88671875" style="3"/>
    <col min="30" max="30" width="9" style="3" customWidth="1"/>
    <col min="31" max="31" width="8.5546875" style="3" customWidth="1"/>
    <col min="32" max="32" width="8.88671875" style="3" customWidth="1"/>
    <col min="33" max="33" width="10" style="3" customWidth="1"/>
    <col min="34" max="16384" width="8.88671875" style="3"/>
  </cols>
  <sheetData>
    <row r="1" spans="1:33" s="2" customFormat="1" ht="18" customHeight="1">
      <c r="A1" s="245" t="s">
        <v>0</v>
      </c>
      <c r="B1" s="245" t="s">
        <v>1</v>
      </c>
      <c r="C1" s="247" t="s">
        <v>19</v>
      </c>
      <c r="D1" s="249" t="s">
        <v>2</v>
      </c>
      <c r="E1" s="251" t="s">
        <v>3</v>
      </c>
      <c r="F1" s="251" t="s">
        <v>4</v>
      </c>
      <c r="G1" s="255" t="s">
        <v>158</v>
      </c>
      <c r="H1" s="253" t="s">
        <v>5</v>
      </c>
      <c r="I1" s="255" t="s">
        <v>26</v>
      </c>
      <c r="J1" s="253" t="s">
        <v>5</v>
      </c>
      <c r="K1" s="255" t="s">
        <v>27</v>
      </c>
      <c r="L1" s="253" t="s">
        <v>5</v>
      </c>
      <c r="M1" s="260" t="s">
        <v>28</v>
      </c>
      <c r="N1" s="253" t="s">
        <v>5</v>
      </c>
      <c r="O1" s="260" t="s">
        <v>29</v>
      </c>
      <c r="P1" s="253" t="s">
        <v>5</v>
      </c>
      <c r="Q1" s="255" t="s">
        <v>20</v>
      </c>
      <c r="R1" s="253" t="s">
        <v>5</v>
      </c>
      <c r="S1" s="255" t="s">
        <v>11</v>
      </c>
      <c r="T1" s="258" t="s">
        <v>5</v>
      </c>
      <c r="U1" s="255" t="s">
        <v>12</v>
      </c>
      <c r="V1" s="258" t="s">
        <v>5</v>
      </c>
      <c r="W1" s="262" t="s">
        <v>10</v>
      </c>
      <c r="Y1" s="257" t="s">
        <v>14</v>
      </c>
      <c r="Z1" s="257"/>
      <c r="AA1" s="257"/>
      <c r="AB1" s="257"/>
      <c r="AD1" s="271" t="s">
        <v>159</v>
      </c>
      <c r="AE1" s="272"/>
      <c r="AF1" s="272"/>
      <c r="AG1" s="273"/>
    </row>
    <row r="2" spans="1:33" s="2" customFormat="1" ht="24" thickBot="1">
      <c r="A2" s="246"/>
      <c r="B2" s="246"/>
      <c r="C2" s="248"/>
      <c r="D2" s="250"/>
      <c r="E2" s="252"/>
      <c r="F2" s="252"/>
      <c r="G2" s="256"/>
      <c r="H2" s="254"/>
      <c r="I2" s="256"/>
      <c r="J2" s="254"/>
      <c r="K2" s="256"/>
      <c r="L2" s="254"/>
      <c r="M2" s="261"/>
      <c r="N2" s="254"/>
      <c r="O2" s="261"/>
      <c r="P2" s="254"/>
      <c r="Q2" s="256"/>
      <c r="R2" s="254"/>
      <c r="S2" s="256"/>
      <c r="T2" s="259"/>
      <c r="U2" s="256"/>
      <c r="V2" s="259"/>
      <c r="W2" s="263"/>
      <c r="Y2" s="21" t="s">
        <v>15</v>
      </c>
      <c r="Z2" s="41" t="s">
        <v>22</v>
      </c>
      <c r="AA2" s="38" t="s">
        <v>23</v>
      </c>
      <c r="AB2" s="21" t="s">
        <v>16</v>
      </c>
      <c r="AD2" s="274" t="s">
        <v>15</v>
      </c>
      <c r="AE2" s="275" t="s">
        <v>160</v>
      </c>
      <c r="AF2" s="276" t="s">
        <v>161</v>
      </c>
      <c r="AG2" s="277" t="s">
        <v>162</v>
      </c>
    </row>
    <row r="3" spans="1:33" s="15" customFormat="1">
      <c r="A3" s="203" t="s">
        <v>36</v>
      </c>
      <c r="B3" s="93" t="s">
        <v>152</v>
      </c>
      <c r="C3" s="33" t="s">
        <v>21</v>
      </c>
      <c r="D3" s="32" t="s">
        <v>37</v>
      </c>
      <c r="E3" s="61" t="s">
        <v>148</v>
      </c>
      <c r="F3" s="205" t="s">
        <v>40</v>
      </c>
      <c r="G3" s="5">
        <v>11.69</v>
      </c>
      <c r="H3" s="19">
        <v>177</v>
      </c>
      <c r="I3" s="5"/>
      <c r="J3" s="19"/>
      <c r="K3" s="66" t="s">
        <v>21</v>
      </c>
      <c r="L3" s="19"/>
      <c r="M3" s="4">
        <v>1.62</v>
      </c>
      <c r="N3" s="16">
        <v>25</v>
      </c>
      <c r="O3" s="4"/>
      <c r="P3" s="16"/>
      <c r="Q3" s="66">
        <v>6.04</v>
      </c>
      <c r="R3" s="63">
        <v>61</v>
      </c>
      <c r="S3" s="67"/>
      <c r="T3" s="68"/>
      <c r="U3" s="64">
        <v>3.67</v>
      </c>
      <c r="V3" s="63">
        <v>66</v>
      </c>
      <c r="W3" s="222" t="s">
        <v>32</v>
      </c>
      <c r="X3" s="70" t="s">
        <v>33</v>
      </c>
      <c r="Y3" s="22">
        <f t="shared" ref="Y3:Y17" si="0">H3+N3</f>
        <v>202</v>
      </c>
      <c r="Z3" s="22">
        <f t="shared" ref="Z3:Z18" si="1">J3+P3</f>
        <v>0</v>
      </c>
      <c r="AA3" s="44">
        <f t="shared" ref="AA3:AA91" si="2">L3+R3</f>
        <v>61</v>
      </c>
      <c r="AB3" s="23" t="s">
        <v>24</v>
      </c>
      <c r="AD3" s="27"/>
      <c r="AE3" s="27"/>
      <c r="AF3" s="27"/>
      <c r="AG3" s="278"/>
    </row>
    <row r="4" spans="1:33" s="15" customFormat="1">
      <c r="A4" s="217"/>
      <c r="B4" s="93" t="s">
        <v>152</v>
      </c>
      <c r="C4" s="33" t="s">
        <v>21</v>
      </c>
      <c r="D4" s="54" t="s">
        <v>37</v>
      </c>
      <c r="E4" s="32" t="s">
        <v>38</v>
      </c>
      <c r="F4" s="221"/>
      <c r="G4" s="5">
        <v>82.86</v>
      </c>
      <c r="H4" s="19">
        <v>1186</v>
      </c>
      <c r="I4" s="5"/>
      <c r="J4" s="19"/>
      <c r="K4" s="66" t="s">
        <v>21</v>
      </c>
      <c r="L4" s="19"/>
      <c r="M4" s="4">
        <v>11.47</v>
      </c>
      <c r="N4" s="16">
        <v>164</v>
      </c>
      <c r="O4" s="5"/>
      <c r="P4" s="16"/>
      <c r="Q4" s="66">
        <v>8.41</v>
      </c>
      <c r="R4" s="63">
        <v>77</v>
      </c>
      <c r="S4" s="67"/>
      <c r="T4" s="68"/>
      <c r="U4" s="64">
        <v>26.01</v>
      </c>
      <c r="V4" s="63">
        <v>260</v>
      </c>
      <c r="W4" s="223"/>
      <c r="X4" s="70" t="s">
        <v>33</v>
      </c>
      <c r="Y4" s="22">
        <f t="shared" si="0"/>
        <v>1350</v>
      </c>
      <c r="Z4" s="22">
        <f t="shared" si="1"/>
        <v>0</v>
      </c>
      <c r="AA4" s="44">
        <f t="shared" si="2"/>
        <v>77</v>
      </c>
      <c r="AB4" s="23" t="s">
        <v>24</v>
      </c>
      <c r="AD4" s="27"/>
      <c r="AE4" s="27"/>
      <c r="AF4" s="27"/>
      <c r="AG4" s="278"/>
    </row>
    <row r="5" spans="1:33" s="15" customFormat="1">
      <c r="A5" s="217"/>
      <c r="B5" s="51" t="s">
        <v>152</v>
      </c>
      <c r="C5" s="33" t="s">
        <v>21</v>
      </c>
      <c r="D5" s="97" t="s">
        <v>37</v>
      </c>
      <c r="E5" s="98" t="s">
        <v>39</v>
      </c>
      <c r="F5" s="221"/>
      <c r="G5" s="5">
        <v>41.82</v>
      </c>
      <c r="H5" s="19">
        <v>598</v>
      </c>
      <c r="I5" s="5"/>
      <c r="J5" s="19"/>
      <c r="K5" s="66" t="s">
        <v>21</v>
      </c>
      <c r="L5" s="19"/>
      <c r="M5" s="4">
        <v>5.79</v>
      </c>
      <c r="N5" s="16">
        <v>83</v>
      </c>
      <c r="O5" s="4"/>
      <c r="P5" s="16"/>
      <c r="Q5" s="66">
        <v>8.67</v>
      </c>
      <c r="R5" s="63">
        <v>78</v>
      </c>
      <c r="S5" s="67"/>
      <c r="T5" s="68"/>
      <c r="U5" s="64">
        <v>13.13</v>
      </c>
      <c r="V5" s="167">
        <v>131</v>
      </c>
      <c r="W5" s="223"/>
      <c r="X5" s="70" t="s">
        <v>33</v>
      </c>
      <c r="Y5" s="22">
        <f t="shared" si="0"/>
        <v>681</v>
      </c>
      <c r="Z5" s="22">
        <f t="shared" si="1"/>
        <v>0</v>
      </c>
      <c r="AA5" s="44">
        <f t="shared" si="2"/>
        <v>78</v>
      </c>
      <c r="AB5" s="23"/>
      <c r="AD5" s="27"/>
      <c r="AE5" s="27"/>
      <c r="AF5" s="27"/>
      <c r="AG5" s="278"/>
    </row>
    <row r="6" spans="1:33" s="15" customFormat="1" ht="13.5" thickBot="1">
      <c r="A6" s="204"/>
      <c r="B6" s="118" t="s">
        <v>152</v>
      </c>
      <c r="C6" s="179" t="s">
        <v>21</v>
      </c>
      <c r="D6" s="180" t="s">
        <v>37</v>
      </c>
      <c r="E6" s="181" t="s">
        <v>149</v>
      </c>
      <c r="F6" s="206"/>
      <c r="G6" s="144">
        <v>44.73</v>
      </c>
      <c r="H6" s="190"/>
      <c r="I6" s="146"/>
      <c r="J6" s="145"/>
      <c r="K6" s="147" t="s">
        <v>21</v>
      </c>
      <c r="L6" s="145"/>
      <c r="M6" s="148">
        <v>6.19</v>
      </c>
      <c r="N6" s="192"/>
      <c r="O6" s="150"/>
      <c r="P6" s="149"/>
      <c r="Q6" s="147"/>
      <c r="R6" s="151"/>
      <c r="S6" s="182"/>
      <c r="T6" s="183"/>
      <c r="U6" s="152">
        <v>14.04</v>
      </c>
      <c r="V6" s="76">
        <v>140</v>
      </c>
      <c r="W6" s="224"/>
      <c r="X6" s="70" t="s">
        <v>33</v>
      </c>
      <c r="Y6" s="78">
        <f t="shared" si="0"/>
        <v>0</v>
      </c>
      <c r="Z6" s="78">
        <f t="shared" si="1"/>
        <v>0</v>
      </c>
      <c r="AA6" s="79">
        <f t="shared" si="2"/>
        <v>0</v>
      </c>
      <c r="AB6" s="80" t="s">
        <v>24</v>
      </c>
      <c r="AD6" s="31"/>
      <c r="AE6" s="31"/>
      <c r="AF6" s="31"/>
      <c r="AG6" s="279"/>
    </row>
    <row r="7" spans="1:33" s="15" customFormat="1">
      <c r="A7" s="207" t="s">
        <v>151</v>
      </c>
      <c r="B7" s="93" t="s">
        <v>152</v>
      </c>
      <c r="C7" s="103" t="s">
        <v>21</v>
      </c>
      <c r="D7" s="32" t="s">
        <v>37</v>
      </c>
      <c r="E7" s="60" t="s">
        <v>42</v>
      </c>
      <c r="F7" s="209" t="s">
        <v>44</v>
      </c>
      <c r="G7" s="119">
        <v>68.33</v>
      </c>
      <c r="H7" s="191"/>
      <c r="I7" s="25"/>
      <c r="J7" s="35"/>
      <c r="K7" s="105" t="s">
        <v>21</v>
      </c>
      <c r="L7" s="35"/>
      <c r="M7" s="122">
        <v>9.4600000000000009</v>
      </c>
      <c r="N7" s="193"/>
      <c r="O7" s="27"/>
      <c r="P7" s="26"/>
      <c r="Q7" s="105" t="s">
        <v>21</v>
      </c>
      <c r="R7" s="71"/>
      <c r="S7" s="67"/>
      <c r="T7" s="68"/>
      <c r="U7" s="72">
        <v>21.45</v>
      </c>
      <c r="V7" s="71">
        <v>214</v>
      </c>
      <c r="W7" s="225" t="s">
        <v>32</v>
      </c>
      <c r="X7" s="70" t="s">
        <v>33</v>
      </c>
      <c r="Y7" s="22">
        <f t="shared" si="0"/>
        <v>0</v>
      </c>
      <c r="Z7" s="22">
        <f t="shared" si="1"/>
        <v>0</v>
      </c>
      <c r="AA7" s="44">
        <f t="shared" si="2"/>
        <v>0</v>
      </c>
      <c r="AB7" s="23" t="s">
        <v>24</v>
      </c>
      <c r="AD7" s="27"/>
      <c r="AE7" s="27"/>
      <c r="AF7" s="27"/>
      <c r="AG7" s="278"/>
    </row>
    <row r="8" spans="1:33" s="15" customFormat="1" ht="15" customHeight="1">
      <c r="A8" s="213"/>
      <c r="B8" s="93" t="s">
        <v>152</v>
      </c>
      <c r="C8" s="96" t="s">
        <v>21</v>
      </c>
      <c r="D8" s="97" t="s">
        <v>41</v>
      </c>
      <c r="E8" s="61" t="s">
        <v>43</v>
      </c>
      <c r="F8" s="216"/>
      <c r="G8" s="5"/>
      <c r="H8" s="19"/>
      <c r="I8" s="65">
        <v>68.33</v>
      </c>
      <c r="J8" s="19">
        <v>1714</v>
      </c>
      <c r="K8" s="66" t="s">
        <v>21</v>
      </c>
      <c r="L8" s="19"/>
      <c r="M8" s="4"/>
      <c r="N8" s="16"/>
      <c r="O8" s="69">
        <v>9.4600000000000009</v>
      </c>
      <c r="P8" s="16">
        <v>237</v>
      </c>
      <c r="Q8" s="66" t="s">
        <v>21</v>
      </c>
      <c r="R8" s="63"/>
      <c r="S8" s="67"/>
      <c r="T8" s="68"/>
      <c r="U8" s="64">
        <v>21.45</v>
      </c>
      <c r="V8" s="63">
        <v>214</v>
      </c>
      <c r="W8" s="226"/>
      <c r="X8" s="70" t="s">
        <v>33</v>
      </c>
      <c r="Y8" s="22">
        <f t="shared" si="0"/>
        <v>0</v>
      </c>
      <c r="Z8" s="42">
        <f t="shared" si="1"/>
        <v>1951</v>
      </c>
      <c r="AA8" s="44">
        <f t="shared" si="2"/>
        <v>0</v>
      </c>
      <c r="AB8" s="102" t="s">
        <v>24</v>
      </c>
      <c r="AD8" s="27"/>
      <c r="AE8" s="27"/>
      <c r="AF8" s="27"/>
      <c r="AG8" s="280"/>
    </row>
    <row r="9" spans="1:33" s="15" customFormat="1" ht="15.75" customHeight="1" thickBot="1">
      <c r="A9" s="208"/>
      <c r="B9" s="104" t="s">
        <v>152</v>
      </c>
      <c r="C9" s="34" t="s">
        <v>21</v>
      </c>
      <c r="D9" s="56" t="s">
        <v>37</v>
      </c>
      <c r="E9" s="50" t="s">
        <v>42</v>
      </c>
      <c r="F9" s="210"/>
      <c r="G9" s="121">
        <v>68.33</v>
      </c>
      <c r="H9" s="194"/>
      <c r="I9" s="57"/>
      <c r="J9" s="58"/>
      <c r="K9" s="75" t="s">
        <v>21</v>
      </c>
      <c r="L9" s="58"/>
      <c r="M9" s="123">
        <v>9.4600000000000009</v>
      </c>
      <c r="N9" s="199"/>
      <c r="O9" s="31"/>
      <c r="P9" s="30"/>
      <c r="Q9" s="75">
        <v>6.98</v>
      </c>
      <c r="R9" s="76">
        <v>84</v>
      </c>
      <c r="S9" s="91"/>
      <c r="T9" s="92"/>
      <c r="U9" s="106">
        <v>21.45</v>
      </c>
      <c r="V9" s="76">
        <v>214</v>
      </c>
      <c r="W9" s="227"/>
      <c r="X9" s="70" t="s">
        <v>33</v>
      </c>
      <c r="Y9" s="78">
        <f t="shared" si="0"/>
        <v>0</v>
      </c>
      <c r="Z9" s="78">
        <f t="shared" si="1"/>
        <v>0</v>
      </c>
      <c r="AA9" s="79">
        <f t="shared" si="2"/>
        <v>84</v>
      </c>
      <c r="AB9" s="80" t="s">
        <v>24</v>
      </c>
      <c r="AD9" s="31"/>
      <c r="AE9" s="31"/>
      <c r="AF9" s="31"/>
      <c r="AG9" s="279"/>
    </row>
    <row r="10" spans="1:33" s="15" customFormat="1" ht="12.75" customHeight="1" thickBot="1">
      <c r="A10" s="108" t="s">
        <v>45</v>
      </c>
      <c r="B10" s="109" t="s">
        <v>152</v>
      </c>
      <c r="C10" s="110" t="s">
        <v>21</v>
      </c>
      <c r="D10" s="82" t="s">
        <v>37</v>
      </c>
      <c r="E10" s="83" t="s">
        <v>46</v>
      </c>
      <c r="F10" s="83" t="s">
        <v>35</v>
      </c>
      <c r="G10" s="84">
        <v>84.81</v>
      </c>
      <c r="H10" s="85">
        <v>1470</v>
      </c>
      <c r="I10" s="84"/>
      <c r="J10" s="85"/>
      <c r="K10" s="88" t="s">
        <v>21</v>
      </c>
      <c r="L10" s="85"/>
      <c r="M10" s="86">
        <v>11.74</v>
      </c>
      <c r="N10" s="87">
        <v>203</v>
      </c>
      <c r="O10" s="86"/>
      <c r="P10" s="87"/>
      <c r="Q10" s="88">
        <v>6.84</v>
      </c>
      <c r="R10" s="89">
        <v>82</v>
      </c>
      <c r="S10" s="111"/>
      <c r="T10" s="112"/>
      <c r="U10" s="113">
        <v>26.62</v>
      </c>
      <c r="V10" s="89">
        <v>266</v>
      </c>
      <c r="W10" s="90" t="s">
        <v>32</v>
      </c>
      <c r="X10" s="70" t="s">
        <v>33</v>
      </c>
      <c r="Y10" s="187">
        <f t="shared" si="0"/>
        <v>1673</v>
      </c>
      <c r="Z10" s="187">
        <f t="shared" si="1"/>
        <v>0</v>
      </c>
      <c r="AA10" s="188">
        <f t="shared" si="2"/>
        <v>82</v>
      </c>
      <c r="AB10" s="189" t="s">
        <v>24</v>
      </c>
      <c r="AD10" s="86"/>
      <c r="AE10" s="86"/>
      <c r="AF10" s="86"/>
      <c r="AG10" s="281"/>
    </row>
    <row r="11" spans="1:33" s="15" customFormat="1">
      <c r="A11" s="203" t="s">
        <v>47</v>
      </c>
      <c r="B11" s="114" t="s">
        <v>153</v>
      </c>
      <c r="C11" s="115" t="s">
        <v>21</v>
      </c>
      <c r="D11" s="116" t="s">
        <v>37</v>
      </c>
      <c r="E11" s="117" t="s">
        <v>48</v>
      </c>
      <c r="F11" s="205" t="s">
        <v>35</v>
      </c>
      <c r="G11" s="119">
        <v>12.88</v>
      </c>
      <c r="H11" s="191"/>
      <c r="I11" s="25"/>
      <c r="J11" s="35"/>
      <c r="K11" s="105">
        <v>4.24</v>
      </c>
      <c r="L11" s="35">
        <v>78</v>
      </c>
      <c r="M11" s="122">
        <v>1.78</v>
      </c>
      <c r="N11" s="193"/>
      <c r="O11" s="27"/>
      <c r="P11" s="26"/>
      <c r="Q11" s="66">
        <v>2.71</v>
      </c>
      <c r="R11" s="71">
        <v>80</v>
      </c>
      <c r="S11" s="67"/>
      <c r="T11" s="68"/>
      <c r="U11" s="72">
        <v>68.540000000000006</v>
      </c>
      <c r="V11" s="71">
        <v>1265</v>
      </c>
      <c r="W11" s="228">
        <v>45577</v>
      </c>
      <c r="X11" s="70"/>
      <c r="Y11" s="22">
        <f t="shared" si="0"/>
        <v>0</v>
      </c>
      <c r="Z11" s="22">
        <f t="shared" si="1"/>
        <v>0</v>
      </c>
      <c r="AA11" s="44">
        <f t="shared" si="2"/>
        <v>158</v>
      </c>
      <c r="AB11" s="23" t="s">
        <v>24</v>
      </c>
      <c r="AD11" s="27"/>
      <c r="AE11" s="27"/>
      <c r="AF11" s="27"/>
      <c r="AG11" s="278"/>
    </row>
    <row r="12" spans="1:33" s="15" customFormat="1" ht="13.5" thickBot="1">
      <c r="A12" s="204"/>
      <c r="B12" s="118" t="s">
        <v>153</v>
      </c>
      <c r="C12" s="34" t="s">
        <v>21</v>
      </c>
      <c r="D12" s="50" t="s">
        <v>37</v>
      </c>
      <c r="E12" s="73" t="s">
        <v>49</v>
      </c>
      <c r="F12" s="206"/>
      <c r="G12" s="121">
        <v>65.47</v>
      </c>
      <c r="H12" s="194"/>
      <c r="I12" s="57"/>
      <c r="J12" s="58"/>
      <c r="K12" s="75">
        <v>0.25</v>
      </c>
      <c r="L12" s="58">
        <v>5</v>
      </c>
      <c r="M12" s="123">
        <v>9.07</v>
      </c>
      <c r="N12" s="199"/>
      <c r="O12" s="31"/>
      <c r="P12" s="30"/>
      <c r="Q12" s="75">
        <v>2.71</v>
      </c>
      <c r="R12" s="76">
        <v>80</v>
      </c>
      <c r="S12" s="91"/>
      <c r="T12" s="92"/>
      <c r="U12" s="106">
        <v>173.94</v>
      </c>
      <c r="V12" s="76">
        <v>3210</v>
      </c>
      <c r="W12" s="224"/>
      <c r="X12" s="70"/>
      <c r="Y12" s="78">
        <f t="shared" si="0"/>
        <v>0</v>
      </c>
      <c r="Z12" s="78">
        <f t="shared" si="1"/>
        <v>0</v>
      </c>
      <c r="AA12" s="79">
        <f t="shared" si="2"/>
        <v>85</v>
      </c>
      <c r="AB12" s="80" t="s">
        <v>24</v>
      </c>
      <c r="AD12" s="31"/>
      <c r="AE12" s="31"/>
      <c r="AF12" s="31"/>
      <c r="AG12" s="279"/>
    </row>
    <row r="13" spans="1:33" s="15" customFormat="1">
      <c r="A13" s="207" t="s">
        <v>50</v>
      </c>
      <c r="B13" s="93" t="s">
        <v>152</v>
      </c>
      <c r="C13" s="103" t="s">
        <v>21</v>
      </c>
      <c r="D13" s="32" t="s">
        <v>37</v>
      </c>
      <c r="E13" s="209" t="s">
        <v>51</v>
      </c>
      <c r="F13" s="209" t="s">
        <v>35</v>
      </c>
      <c r="G13" s="137">
        <v>5.45</v>
      </c>
      <c r="H13" s="35"/>
      <c r="I13" s="25"/>
      <c r="J13" s="35"/>
      <c r="K13" s="105"/>
      <c r="L13" s="35"/>
      <c r="M13" s="138">
        <v>0.75</v>
      </c>
      <c r="N13" s="26"/>
      <c r="O13" s="27"/>
      <c r="P13" s="26"/>
      <c r="Q13" s="105"/>
      <c r="R13" s="71"/>
      <c r="S13" s="77"/>
      <c r="T13" s="77"/>
      <c r="U13" s="72">
        <v>1.71</v>
      </c>
      <c r="V13" s="71">
        <v>17</v>
      </c>
      <c r="W13" s="225">
        <v>45810</v>
      </c>
      <c r="X13" s="70" t="s">
        <v>33</v>
      </c>
      <c r="Y13" s="22">
        <f t="shared" si="0"/>
        <v>0</v>
      </c>
      <c r="Z13" s="22">
        <f t="shared" si="1"/>
        <v>0</v>
      </c>
      <c r="AA13" s="44">
        <f t="shared" si="2"/>
        <v>0</v>
      </c>
      <c r="AB13" s="23" t="s">
        <v>24</v>
      </c>
      <c r="AD13" s="27"/>
      <c r="AE13" s="27"/>
      <c r="AF13" s="27"/>
      <c r="AG13" s="278"/>
    </row>
    <row r="14" spans="1:33" s="15" customFormat="1">
      <c r="A14" s="213"/>
      <c r="B14" s="93" t="s">
        <v>154</v>
      </c>
      <c r="C14" s="103" t="s">
        <v>21</v>
      </c>
      <c r="D14" s="32" t="s">
        <v>37</v>
      </c>
      <c r="E14" s="216"/>
      <c r="F14" s="216"/>
      <c r="G14" s="25">
        <v>0.61</v>
      </c>
      <c r="H14" s="35">
        <v>9</v>
      </c>
      <c r="I14" s="25"/>
      <c r="J14" s="35"/>
      <c r="K14" s="105">
        <v>63.95</v>
      </c>
      <c r="L14" s="35">
        <v>785</v>
      </c>
      <c r="M14" s="27">
        <v>0.08</v>
      </c>
      <c r="N14" s="26">
        <v>1</v>
      </c>
      <c r="O14" s="27"/>
      <c r="P14" s="26"/>
      <c r="Q14" s="105">
        <v>31.98</v>
      </c>
      <c r="R14" s="71">
        <v>398</v>
      </c>
      <c r="S14" s="77"/>
      <c r="T14" s="77"/>
      <c r="U14" s="72">
        <v>91.98</v>
      </c>
      <c r="V14" s="71">
        <v>1139</v>
      </c>
      <c r="W14" s="226"/>
      <c r="X14" s="70"/>
      <c r="Y14" s="22">
        <f t="shared" si="0"/>
        <v>10</v>
      </c>
      <c r="Z14" s="22">
        <f t="shared" si="1"/>
        <v>0</v>
      </c>
      <c r="AA14" s="44">
        <f t="shared" si="2"/>
        <v>1183</v>
      </c>
      <c r="AB14" s="102"/>
      <c r="AD14" s="27"/>
      <c r="AE14" s="27"/>
      <c r="AF14" s="27"/>
      <c r="AG14" s="280"/>
    </row>
    <row r="15" spans="1:33" s="15" customFormat="1" ht="15" customHeight="1">
      <c r="A15" s="213"/>
      <c r="B15" s="93" t="s">
        <v>154</v>
      </c>
      <c r="C15" s="96" t="s">
        <v>21</v>
      </c>
      <c r="D15" s="49" t="s">
        <v>37</v>
      </c>
      <c r="E15" s="216"/>
      <c r="F15" s="216"/>
      <c r="G15" s="5">
        <v>8.18</v>
      </c>
      <c r="H15" s="19">
        <v>124</v>
      </c>
      <c r="I15" s="5"/>
      <c r="J15" s="19"/>
      <c r="K15" s="66">
        <v>7.22</v>
      </c>
      <c r="L15" s="19">
        <v>89</v>
      </c>
      <c r="M15" s="4">
        <v>1.1299999999999999</v>
      </c>
      <c r="N15" s="16">
        <v>17</v>
      </c>
      <c r="O15" s="5"/>
      <c r="P15" s="19"/>
      <c r="Q15" s="66">
        <v>24.2</v>
      </c>
      <c r="R15" s="63">
        <v>379</v>
      </c>
      <c r="S15" s="67"/>
      <c r="T15" s="67"/>
      <c r="U15" s="64">
        <v>62.74</v>
      </c>
      <c r="V15" s="63">
        <v>777</v>
      </c>
      <c r="W15" s="226"/>
      <c r="X15" s="70"/>
      <c r="Y15" s="22">
        <f t="shared" si="0"/>
        <v>141</v>
      </c>
      <c r="Z15" s="22">
        <f t="shared" si="1"/>
        <v>0</v>
      </c>
      <c r="AA15" s="44">
        <f t="shared" si="2"/>
        <v>468</v>
      </c>
      <c r="AB15" s="102" t="s">
        <v>24</v>
      </c>
      <c r="AD15" s="27"/>
      <c r="AE15" s="27"/>
      <c r="AF15" s="27"/>
      <c r="AG15" s="280"/>
    </row>
    <row r="16" spans="1:33" s="15" customFormat="1" ht="15" customHeight="1">
      <c r="A16" s="213"/>
      <c r="B16" s="93" t="s">
        <v>153</v>
      </c>
      <c r="C16" s="96" t="s">
        <v>21</v>
      </c>
      <c r="D16" s="49" t="s">
        <v>37</v>
      </c>
      <c r="E16" s="216"/>
      <c r="F16" s="216"/>
      <c r="G16" s="120">
        <v>6.5</v>
      </c>
      <c r="H16" s="195"/>
      <c r="I16" s="5"/>
      <c r="J16" s="19"/>
      <c r="K16" s="66">
        <v>50.67</v>
      </c>
      <c r="L16" s="19">
        <v>445</v>
      </c>
      <c r="M16" s="124">
        <v>0.9</v>
      </c>
      <c r="N16" s="200"/>
      <c r="O16" s="4"/>
      <c r="P16" s="16"/>
      <c r="Q16" s="66">
        <v>10.01</v>
      </c>
      <c r="R16" s="63">
        <v>99</v>
      </c>
      <c r="S16" s="67"/>
      <c r="T16" s="67"/>
      <c r="U16" s="64">
        <v>153.32</v>
      </c>
      <c r="V16" s="63">
        <v>1310</v>
      </c>
      <c r="W16" s="226"/>
      <c r="X16" s="70"/>
      <c r="Y16" s="22">
        <f t="shared" si="0"/>
        <v>0</v>
      </c>
      <c r="Z16" s="22">
        <f t="shared" si="1"/>
        <v>0</v>
      </c>
      <c r="AA16" s="44">
        <f t="shared" si="2"/>
        <v>544</v>
      </c>
      <c r="AB16" s="102" t="s">
        <v>24</v>
      </c>
      <c r="AD16" s="27"/>
      <c r="AE16" s="27"/>
      <c r="AF16" s="27"/>
      <c r="AG16" s="280"/>
    </row>
    <row r="17" spans="1:33" s="15" customFormat="1" ht="15" customHeight="1">
      <c r="A17" s="213"/>
      <c r="B17" s="93" t="s">
        <v>153</v>
      </c>
      <c r="C17" s="96" t="s">
        <v>21</v>
      </c>
      <c r="D17" s="49" t="s">
        <v>37</v>
      </c>
      <c r="E17" s="216"/>
      <c r="F17" s="216"/>
      <c r="G17" s="120">
        <v>13</v>
      </c>
      <c r="H17" s="195"/>
      <c r="I17" s="5"/>
      <c r="J17" s="19"/>
      <c r="K17" s="66">
        <v>129.99</v>
      </c>
      <c r="L17" s="19">
        <v>1111</v>
      </c>
      <c r="M17" s="124">
        <v>1.8</v>
      </c>
      <c r="N17" s="200"/>
      <c r="O17" s="4"/>
      <c r="P17" s="16"/>
      <c r="Q17" s="66">
        <v>21.1</v>
      </c>
      <c r="R17" s="63">
        <v>191</v>
      </c>
      <c r="S17" s="67"/>
      <c r="T17" s="67"/>
      <c r="U17" s="64">
        <v>152.01</v>
      </c>
      <c r="V17" s="63">
        <v>1300</v>
      </c>
      <c r="W17" s="226"/>
      <c r="X17" s="70"/>
      <c r="Y17" s="22">
        <f t="shared" si="0"/>
        <v>0</v>
      </c>
      <c r="Z17" s="22">
        <f t="shared" si="1"/>
        <v>0</v>
      </c>
      <c r="AA17" s="101">
        <f t="shared" si="2"/>
        <v>1302</v>
      </c>
      <c r="AB17" s="102" t="s">
        <v>24</v>
      </c>
      <c r="AD17" s="27"/>
      <c r="AE17" s="27"/>
      <c r="AF17" s="4"/>
      <c r="AG17" s="280"/>
    </row>
    <row r="18" spans="1:33" s="15" customFormat="1" ht="15" customHeight="1">
      <c r="A18" s="213"/>
      <c r="B18" s="93" t="s">
        <v>153</v>
      </c>
      <c r="C18" s="96" t="s">
        <v>21</v>
      </c>
      <c r="D18" s="49" t="s">
        <v>37</v>
      </c>
      <c r="E18" s="216"/>
      <c r="F18" s="232"/>
      <c r="G18" s="120">
        <v>26</v>
      </c>
      <c r="H18" s="195"/>
      <c r="I18" s="5"/>
      <c r="J18" s="19"/>
      <c r="K18" s="66">
        <v>149.97999999999999</v>
      </c>
      <c r="L18" s="19">
        <v>1078</v>
      </c>
      <c r="M18" s="124">
        <v>3.6</v>
      </c>
      <c r="N18" s="200"/>
      <c r="O18" s="5"/>
      <c r="P18" s="16"/>
      <c r="Q18" s="66">
        <v>24.6</v>
      </c>
      <c r="R18" s="63">
        <v>219</v>
      </c>
      <c r="S18" s="67"/>
      <c r="T18" s="67"/>
      <c r="U18" s="64">
        <v>168.13</v>
      </c>
      <c r="V18" s="63">
        <v>1437</v>
      </c>
      <c r="W18" s="226"/>
      <c r="X18" s="70"/>
      <c r="Y18" s="99">
        <f t="shared" ref="Y18:Y91" si="3">H18+N18</f>
        <v>0</v>
      </c>
      <c r="Z18" s="22">
        <f t="shared" si="1"/>
        <v>0</v>
      </c>
      <c r="AA18" s="101">
        <f t="shared" si="2"/>
        <v>1297</v>
      </c>
      <c r="AB18" s="102" t="s">
        <v>24</v>
      </c>
      <c r="AD18" s="4"/>
      <c r="AE18" s="27"/>
      <c r="AF18" s="4"/>
      <c r="AG18" s="280"/>
    </row>
    <row r="19" spans="1:33" s="15" customFormat="1" ht="15" customHeight="1">
      <c r="A19" s="213"/>
      <c r="B19" s="93" t="s">
        <v>154</v>
      </c>
      <c r="C19" s="96" t="s">
        <v>21</v>
      </c>
      <c r="D19" s="49" t="s">
        <v>37</v>
      </c>
      <c r="E19" s="216"/>
      <c r="F19" s="216" t="s">
        <v>34</v>
      </c>
      <c r="G19" s="120">
        <v>78</v>
      </c>
      <c r="H19" s="195"/>
      <c r="I19" s="5"/>
      <c r="J19" s="19"/>
      <c r="K19" s="66">
        <v>144.43</v>
      </c>
      <c r="L19" s="19">
        <v>1242</v>
      </c>
      <c r="M19" s="124">
        <v>10.8</v>
      </c>
      <c r="N19" s="200"/>
      <c r="O19" s="5"/>
      <c r="P19" s="16"/>
      <c r="Q19" s="66">
        <v>30.02</v>
      </c>
      <c r="R19" s="63">
        <v>271</v>
      </c>
      <c r="S19" s="67"/>
      <c r="T19" s="67"/>
      <c r="U19" s="64">
        <v>280.10000000000002</v>
      </c>
      <c r="V19" s="63">
        <v>2408</v>
      </c>
      <c r="W19" s="226"/>
      <c r="X19" s="70"/>
      <c r="Y19" s="99">
        <f t="shared" si="3"/>
        <v>0</v>
      </c>
      <c r="Z19" s="99">
        <f t="shared" ref="Z19:Z91" si="4">J19+P19</f>
        <v>0</v>
      </c>
      <c r="AA19" s="101">
        <f t="shared" si="2"/>
        <v>1513</v>
      </c>
      <c r="AB19" s="102" t="s">
        <v>24</v>
      </c>
      <c r="AD19" s="4"/>
      <c r="AE19" s="4"/>
      <c r="AF19" s="4"/>
      <c r="AG19" s="280"/>
    </row>
    <row r="20" spans="1:33" s="15" customFormat="1" ht="15.75" customHeight="1" thickBot="1">
      <c r="A20" s="208"/>
      <c r="B20" s="29" t="s">
        <v>154</v>
      </c>
      <c r="C20" s="34" t="s">
        <v>21</v>
      </c>
      <c r="D20" s="50" t="s">
        <v>37</v>
      </c>
      <c r="E20" s="210"/>
      <c r="F20" s="210"/>
      <c r="G20" s="121">
        <v>52</v>
      </c>
      <c r="H20" s="194"/>
      <c r="I20" s="57"/>
      <c r="J20" s="58"/>
      <c r="K20" s="75">
        <v>144.43</v>
      </c>
      <c r="L20" s="58">
        <v>1361</v>
      </c>
      <c r="M20" s="123">
        <v>7.2</v>
      </c>
      <c r="N20" s="199"/>
      <c r="O20" s="31"/>
      <c r="P20" s="30"/>
      <c r="Q20" s="75">
        <v>27.52</v>
      </c>
      <c r="R20" s="76">
        <v>264</v>
      </c>
      <c r="S20" s="91"/>
      <c r="T20" s="91"/>
      <c r="U20" s="106">
        <v>259.05</v>
      </c>
      <c r="V20" s="76">
        <v>2227</v>
      </c>
      <c r="W20" s="227"/>
      <c r="X20" s="70"/>
      <c r="Y20" s="78">
        <f t="shared" si="3"/>
        <v>0</v>
      </c>
      <c r="Z20" s="78">
        <f t="shared" si="4"/>
        <v>0</v>
      </c>
      <c r="AA20" s="79">
        <f t="shared" si="2"/>
        <v>1625</v>
      </c>
      <c r="AB20" s="80" t="s">
        <v>24</v>
      </c>
      <c r="AD20" s="31"/>
      <c r="AE20" s="31"/>
      <c r="AF20" s="31"/>
      <c r="AG20" s="279"/>
    </row>
    <row r="21" spans="1:33" s="15" customFormat="1">
      <c r="A21" s="24" t="s">
        <v>52</v>
      </c>
      <c r="B21" s="93" t="s">
        <v>155</v>
      </c>
      <c r="C21" s="103" t="s">
        <v>21</v>
      </c>
      <c r="D21" s="32" t="s">
        <v>37</v>
      </c>
      <c r="E21" s="60" t="s">
        <v>53</v>
      </c>
      <c r="F21" s="60" t="s">
        <v>34</v>
      </c>
      <c r="G21" s="25">
        <v>47.57</v>
      </c>
      <c r="H21" s="35">
        <v>686</v>
      </c>
      <c r="I21" s="25"/>
      <c r="J21" s="35"/>
      <c r="K21" s="105">
        <v>165.11</v>
      </c>
      <c r="L21" s="35">
        <v>2260</v>
      </c>
      <c r="M21" s="27">
        <v>6.59</v>
      </c>
      <c r="N21" s="26">
        <v>95</v>
      </c>
      <c r="O21" s="27"/>
      <c r="P21" s="26"/>
      <c r="Q21" s="105">
        <v>61.95</v>
      </c>
      <c r="R21" s="71">
        <v>889</v>
      </c>
      <c r="S21" s="77"/>
      <c r="T21" s="77"/>
      <c r="U21" s="72">
        <v>199.24</v>
      </c>
      <c r="V21" s="71">
        <v>2728</v>
      </c>
      <c r="W21" s="59">
        <v>46013</v>
      </c>
      <c r="X21" s="70"/>
      <c r="Y21" s="22">
        <f t="shared" si="3"/>
        <v>781</v>
      </c>
      <c r="Z21" s="22">
        <f t="shared" si="4"/>
        <v>0</v>
      </c>
      <c r="AA21" s="44">
        <f t="shared" si="2"/>
        <v>3149</v>
      </c>
      <c r="AB21" s="23" t="s">
        <v>24</v>
      </c>
      <c r="AD21" s="27"/>
      <c r="AE21" s="27"/>
      <c r="AF21" s="27"/>
      <c r="AG21" s="278"/>
    </row>
    <row r="22" spans="1:33" s="15" customFormat="1">
      <c r="A22" s="233" t="s">
        <v>54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5"/>
      <c r="T22" s="236" t="s">
        <v>54</v>
      </c>
      <c r="U22" s="237"/>
      <c r="V22" s="237"/>
      <c r="W22" s="237"/>
      <c r="X22" s="237"/>
      <c r="Y22" s="237"/>
      <c r="Z22" s="237"/>
      <c r="AA22" s="237"/>
      <c r="AB22" s="238"/>
    </row>
    <row r="23" spans="1:33" s="15" customFormat="1">
      <c r="A23" s="240" t="s">
        <v>80</v>
      </c>
      <c r="B23" s="93" t="s">
        <v>152</v>
      </c>
      <c r="C23" s="96" t="s">
        <v>21</v>
      </c>
      <c r="D23" s="49" t="s">
        <v>37</v>
      </c>
      <c r="E23" s="125" t="s">
        <v>123</v>
      </c>
      <c r="F23" s="239" t="s">
        <v>35</v>
      </c>
      <c r="G23" s="5">
        <v>102.57</v>
      </c>
      <c r="H23" s="19">
        <v>1492</v>
      </c>
      <c r="I23" s="5"/>
      <c r="J23" s="19"/>
      <c r="K23" s="66" t="s">
        <v>21</v>
      </c>
      <c r="L23" s="19"/>
      <c r="M23" s="4">
        <v>14.2</v>
      </c>
      <c r="N23" s="16">
        <v>207</v>
      </c>
      <c r="O23" s="4"/>
      <c r="P23" s="16"/>
      <c r="Q23" s="66" t="s">
        <v>21</v>
      </c>
      <c r="R23" s="63"/>
      <c r="S23" s="67"/>
      <c r="T23" s="67"/>
      <c r="U23" s="64">
        <v>32.19</v>
      </c>
      <c r="V23" s="63"/>
      <c r="W23" s="55"/>
      <c r="X23" s="70" t="s">
        <v>33</v>
      </c>
      <c r="Y23" s="99">
        <f t="shared" si="3"/>
        <v>1699</v>
      </c>
      <c r="Z23" s="99">
        <f t="shared" si="4"/>
        <v>0</v>
      </c>
      <c r="AA23" s="101">
        <f t="shared" si="2"/>
        <v>0</v>
      </c>
      <c r="AB23" s="102" t="s">
        <v>24</v>
      </c>
    </row>
    <row r="24" spans="1:33" s="15" customFormat="1" ht="15.75" customHeight="1" thickBot="1">
      <c r="A24" s="204"/>
      <c r="B24" s="104" t="s">
        <v>152</v>
      </c>
      <c r="C24" s="34" t="s">
        <v>21</v>
      </c>
      <c r="D24" s="50" t="s">
        <v>37</v>
      </c>
      <c r="E24" s="127" t="s">
        <v>124</v>
      </c>
      <c r="F24" s="206"/>
      <c r="G24" s="57">
        <v>114.05</v>
      </c>
      <c r="H24" s="58">
        <v>1659</v>
      </c>
      <c r="I24" s="57"/>
      <c r="J24" s="58"/>
      <c r="K24" s="75" t="s">
        <v>21</v>
      </c>
      <c r="L24" s="58"/>
      <c r="M24" s="31">
        <v>15.79</v>
      </c>
      <c r="N24" s="30">
        <v>230</v>
      </c>
      <c r="O24" s="31"/>
      <c r="P24" s="30"/>
      <c r="Q24" s="75" t="s">
        <v>21</v>
      </c>
      <c r="R24" s="76"/>
      <c r="S24" s="91"/>
      <c r="T24" s="91"/>
      <c r="U24" s="106">
        <v>35.79</v>
      </c>
      <c r="V24" s="76"/>
      <c r="W24" s="55"/>
      <c r="X24" s="70" t="s">
        <v>33</v>
      </c>
      <c r="Y24" s="99">
        <f t="shared" si="3"/>
        <v>1889</v>
      </c>
      <c r="Z24" s="99">
        <f t="shared" si="4"/>
        <v>0</v>
      </c>
      <c r="AA24" s="101">
        <f t="shared" si="2"/>
        <v>0</v>
      </c>
      <c r="AB24" s="102" t="s">
        <v>24</v>
      </c>
    </row>
    <row r="25" spans="1:33" s="15" customFormat="1">
      <c r="A25" s="207" t="s">
        <v>81</v>
      </c>
      <c r="B25" s="93" t="s">
        <v>152</v>
      </c>
      <c r="C25" s="103" t="s">
        <v>21</v>
      </c>
      <c r="D25" s="32" t="s">
        <v>37</v>
      </c>
      <c r="E25" s="126" t="s">
        <v>82</v>
      </c>
      <c r="F25" s="209" t="s">
        <v>44</v>
      </c>
      <c r="G25" s="25">
        <v>105.75</v>
      </c>
      <c r="H25" s="35">
        <v>1513</v>
      </c>
      <c r="I25" s="25"/>
      <c r="J25" s="35"/>
      <c r="K25" s="105" t="s">
        <v>21</v>
      </c>
      <c r="L25" s="35"/>
      <c r="M25" s="27">
        <v>14.64</v>
      </c>
      <c r="N25" s="26">
        <v>209</v>
      </c>
      <c r="O25" s="27"/>
      <c r="P25" s="26"/>
      <c r="Q25" s="105" t="s">
        <v>21</v>
      </c>
      <c r="R25" s="71"/>
      <c r="S25" s="77"/>
      <c r="T25" s="77"/>
      <c r="U25" s="72">
        <v>33.19</v>
      </c>
      <c r="V25" s="71"/>
      <c r="W25" s="55"/>
      <c r="X25" s="70" t="s">
        <v>33</v>
      </c>
      <c r="Y25" s="99">
        <f t="shared" si="3"/>
        <v>1722</v>
      </c>
      <c r="Z25" s="99">
        <f t="shared" si="4"/>
        <v>0</v>
      </c>
      <c r="AA25" s="101">
        <f t="shared" si="2"/>
        <v>0</v>
      </c>
      <c r="AB25" s="102" t="s">
        <v>24</v>
      </c>
    </row>
    <row r="26" spans="1:33" s="15" customFormat="1">
      <c r="A26" s="241"/>
      <c r="B26" s="93" t="s">
        <v>152</v>
      </c>
      <c r="C26" s="103" t="s">
        <v>21</v>
      </c>
      <c r="D26" s="32" t="s">
        <v>37</v>
      </c>
      <c r="E26" s="126" t="s">
        <v>82</v>
      </c>
      <c r="F26" s="232"/>
      <c r="G26" s="119">
        <v>13.65</v>
      </c>
      <c r="H26" s="191"/>
      <c r="I26" s="25"/>
      <c r="J26" s="35"/>
      <c r="K26" s="105"/>
      <c r="L26" s="35"/>
      <c r="M26" s="122">
        <v>1.89</v>
      </c>
      <c r="N26" s="193"/>
      <c r="O26" s="27"/>
      <c r="P26" s="26"/>
      <c r="Q26" s="105"/>
      <c r="R26" s="71"/>
      <c r="S26" s="77"/>
      <c r="T26" s="77"/>
      <c r="U26" s="72">
        <v>4.28</v>
      </c>
      <c r="V26" s="71"/>
      <c r="W26" s="55"/>
      <c r="X26" s="70" t="s">
        <v>33</v>
      </c>
      <c r="Y26" s="99">
        <f t="shared" si="3"/>
        <v>0</v>
      </c>
      <c r="Z26" s="99">
        <f t="shared" si="4"/>
        <v>0</v>
      </c>
      <c r="AA26" s="101">
        <f t="shared" si="2"/>
        <v>0</v>
      </c>
      <c r="AB26" s="102"/>
    </row>
    <row r="27" spans="1:33" s="15" customFormat="1" ht="13.5" thickBot="1">
      <c r="A27" s="29" t="s">
        <v>83</v>
      </c>
      <c r="B27" s="104" t="s">
        <v>152</v>
      </c>
      <c r="C27" s="34" t="s">
        <v>21</v>
      </c>
      <c r="D27" s="50" t="s">
        <v>37</v>
      </c>
      <c r="E27" s="81" t="s">
        <v>55</v>
      </c>
      <c r="F27" s="73" t="s">
        <v>125</v>
      </c>
      <c r="G27" s="57">
        <v>15.26</v>
      </c>
      <c r="H27" s="58">
        <v>457</v>
      </c>
      <c r="I27" s="57"/>
      <c r="J27" s="58"/>
      <c r="K27" s="75" t="s">
        <v>21</v>
      </c>
      <c r="L27" s="58"/>
      <c r="M27" s="31">
        <v>2.11</v>
      </c>
      <c r="N27" s="30">
        <v>63</v>
      </c>
      <c r="O27" s="57"/>
      <c r="P27" s="30"/>
      <c r="Q27" s="75" t="s">
        <v>21</v>
      </c>
      <c r="R27" s="76"/>
      <c r="S27" s="91"/>
      <c r="T27" s="91"/>
      <c r="U27" s="106">
        <v>1627.21</v>
      </c>
      <c r="V27" s="63"/>
      <c r="W27" s="55"/>
      <c r="X27" s="70" t="s">
        <v>33</v>
      </c>
      <c r="Y27" s="99">
        <f t="shared" si="3"/>
        <v>520</v>
      </c>
      <c r="Z27" s="99">
        <f t="shared" si="4"/>
        <v>0</v>
      </c>
      <c r="AA27" s="101">
        <f t="shared" si="2"/>
        <v>0</v>
      </c>
      <c r="AB27" s="102" t="s">
        <v>24</v>
      </c>
    </row>
    <row r="28" spans="1:33" s="15" customFormat="1">
      <c r="A28" s="213" t="s">
        <v>84</v>
      </c>
      <c r="B28" s="93" t="s">
        <v>152</v>
      </c>
      <c r="C28" s="103" t="s">
        <v>21</v>
      </c>
      <c r="D28" s="32" t="s">
        <v>37</v>
      </c>
      <c r="E28" s="214" t="s">
        <v>56</v>
      </c>
      <c r="F28" s="216" t="s">
        <v>44</v>
      </c>
      <c r="G28" s="25">
        <v>15.26</v>
      </c>
      <c r="H28" s="35">
        <v>440</v>
      </c>
      <c r="I28" s="25"/>
      <c r="J28" s="35"/>
      <c r="K28" s="105" t="s">
        <v>21</v>
      </c>
      <c r="L28" s="35"/>
      <c r="M28" s="27">
        <v>2.11</v>
      </c>
      <c r="N28" s="26">
        <v>61</v>
      </c>
      <c r="O28" s="27"/>
      <c r="P28" s="26"/>
      <c r="Q28" s="105" t="s">
        <v>21</v>
      </c>
      <c r="R28" s="71"/>
      <c r="S28" s="77"/>
      <c r="T28" s="77"/>
      <c r="U28" s="72">
        <v>4.79</v>
      </c>
      <c r="V28" s="63"/>
      <c r="W28" s="55"/>
      <c r="X28" s="70" t="s">
        <v>33</v>
      </c>
      <c r="Y28" s="99">
        <f t="shared" si="3"/>
        <v>501</v>
      </c>
      <c r="Z28" s="99">
        <f t="shared" si="4"/>
        <v>0</v>
      </c>
      <c r="AA28" s="101">
        <f t="shared" si="2"/>
        <v>0</v>
      </c>
      <c r="AB28" s="102" t="s">
        <v>24</v>
      </c>
    </row>
    <row r="29" spans="1:33" s="15" customFormat="1" ht="15.75" customHeight="1" thickBot="1">
      <c r="A29" s="208"/>
      <c r="B29" s="118" t="s">
        <v>152</v>
      </c>
      <c r="C29" s="153" t="s">
        <v>21</v>
      </c>
      <c r="D29" s="155" t="s">
        <v>37</v>
      </c>
      <c r="E29" s="215"/>
      <c r="F29" s="210"/>
      <c r="G29" s="144">
        <v>19.5</v>
      </c>
      <c r="H29" s="190"/>
      <c r="I29" s="146"/>
      <c r="J29" s="145"/>
      <c r="K29" s="147" t="s">
        <v>21</v>
      </c>
      <c r="L29" s="145"/>
      <c r="M29" s="148">
        <v>2.7</v>
      </c>
      <c r="N29" s="192"/>
      <c r="O29" s="150"/>
      <c r="P29" s="149"/>
      <c r="Q29" s="147" t="s">
        <v>21</v>
      </c>
      <c r="R29" s="151"/>
      <c r="S29" s="182"/>
      <c r="T29" s="182"/>
      <c r="U29" s="152">
        <v>6.12</v>
      </c>
      <c r="V29" s="151"/>
      <c r="W29" s="55"/>
      <c r="X29" s="70" t="s">
        <v>33</v>
      </c>
      <c r="Y29" s="99">
        <f t="shared" si="3"/>
        <v>0</v>
      </c>
      <c r="Z29" s="99">
        <f t="shared" si="4"/>
        <v>0</v>
      </c>
      <c r="AA29" s="101">
        <f t="shared" si="2"/>
        <v>0</v>
      </c>
      <c r="AB29" s="102" t="s">
        <v>24</v>
      </c>
    </row>
    <row r="30" spans="1:33" s="15" customFormat="1">
      <c r="A30" s="203" t="s">
        <v>85</v>
      </c>
      <c r="B30" s="93" t="s">
        <v>152</v>
      </c>
      <c r="C30" s="103" t="s">
        <v>21</v>
      </c>
      <c r="D30" s="32" t="s">
        <v>37</v>
      </c>
      <c r="E30" s="126" t="s">
        <v>57</v>
      </c>
      <c r="F30" s="205" t="s">
        <v>44</v>
      </c>
      <c r="G30" s="119">
        <v>19.79</v>
      </c>
      <c r="H30" s="191"/>
      <c r="I30" s="25"/>
      <c r="J30" s="35"/>
      <c r="K30" s="105" t="s">
        <v>21</v>
      </c>
      <c r="L30" s="35"/>
      <c r="M30" s="122">
        <v>2.74</v>
      </c>
      <c r="N30" s="193"/>
      <c r="O30" s="27"/>
      <c r="P30" s="26"/>
      <c r="Q30" s="105" t="s">
        <v>21</v>
      </c>
      <c r="R30" s="71"/>
      <c r="S30" s="77"/>
      <c r="T30" s="77"/>
      <c r="U30" s="72">
        <v>6.21</v>
      </c>
      <c r="V30" s="71"/>
      <c r="W30" s="55"/>
      <c r="X30" s="70" t="s">
        <v>33</v>
      </c>
      <c r="Y30" s="99">
        <f t="shared" si="3"/>
        <v>0</v>
      </c>
      <c r="Z30" s="99">
        <f t="shared" si="4"/>
        <v>0</v>
      </c>
      <c r="AA30" s="101">
        <f t="shared" si="2"/>
        <v>0</v>
      </c>
      <c r="AB30" s="102" t="s">
        <v>24</v>
      </c>
    </row>
    <row r="31" spans="1:33" s="15" customFormat="1" ht="13.5" thickBot="1">
      <c r="A31" s="204"/>
      <c r="B31" s="29" t="s">
        <v>152</v>
      </c>
      <c r="C31" s="34" t="s">
        <v>21</v>
      </c>
      <c r="D31" s="50" t="s">
        <v>37</v>
      </c>
      <c r="E31" s="127" t="s">
        <v>58</v>
      </c>
      <c r="F31" s="206"/>
      <c r="G31" s="121">
        <v>43.64</v>
      </c>
      <c r="H31" s="194"/>
      <c r="I31" s="57"/>
      <c r="J31" s="58"/>
      <c r="K31" s="75" t="s">
        <v>21</v>
      </c>
      <c r="L31" s="58"/>
      <c r="M31" s="123">
        <v>6.04</v>
      </c>
      <c r="N31" s="199"/>
      <c r="O31" s="31"/>
      <c r="P31" s="30"/>
      <c r="Q31" s="75" t="s">
        <v>21</v>
      </c>
      <c r="R31" s="76"/>
      <c r="S31" s="91"/>
      <c r="T31" s="91"/>
      <c r="U31" s="106">
        <v>13.7</v>
      </c>
      <c r="V31" s="76"/>
      <c r="W31" s="55"/>
      <c r="X31" s="70" t="s">
        <v>33</v>
      </c>
      <c r="Y31" s="99">
        <f t="shared" si="3"/>
        <v>0</v>
      </c>
      <c r="Z31" s="99">
        <f t="shared" si="4"/>
        <v>0</v>
      </c>
      <c r="AA31" s="101">
        <f t="shared" si="2"/>
        <v>0</v>
      </c>
      <c r="AB31" s="102" t="s">
        <v>24</v>
      </c>
    </row>
    <row r="32" spans="1:33" s="15" customFormat="1">
      <c r="A32" s="207" t="s">
        <v>86</v>
      </c>
      <c r="B32" s="93" t="s">
        <v>152</v>
      </c>
      <c r="C32" s="103" t="s">
        <v>21</v>
      </c>
      <c r="D32" s="32" t="s">
        <v>37</v>
      </c>
      <c r="E32" s="62" t="s">
        <v>59</v>
      </c>
      <c r="F32" s="209" t="s">
        <v>125</v>
      </c>
      <c r="G32" s="119">
        <v>63.29</v>
      </c>
      <c r="H32" s="191"/>
      <c r="I32" s="25"/>
      <c r="J32" s="35"/>
      <c r="K32" s="105" t="s">
        <v>21</v>
      </c>
      <c r="L32" s="35"/>
      <c r="M32" s="27">
        <v>8.76</v>
      </c>
      <c r="N32" s="26"/>
      <c r="O32" s="27"/>
      <c r="P32" s="26"/>
      <c r="Q32" s="105" t="s">
        <v>21</v>
      </c>
      <c r="R32" s="71"/>
      <c r="S32" s="77"/>
      <c r="T32" s="77"/>
      <c r="U32" s="72">
        <v>19.86</v>
      </c>
      <c r="V32" s="71"/>
      <c r="W32" s="55"/>
      <c r="X32" s="70" t="s">
        <v>33</v>
      </c>
      <c r="Y32" s="99">
        <f t="shared" si="3"/>
        <v>0</v>
      </c>
      <c r="Z32" s="99">
        <f t="shared" si="4"/>
        <v>0</v>
      </c>
      <c r="AA32" s="101">
        <f t="shared" si="2"/>
        <v>0</v>
      </c>
      <c r="AB32" s="102" t="s">
        <v>24</v>
      </c>
    </row>
    <row r="33" spans="1:28" s="15" customFormat="1" ht="13.5" thickBot="1">
      <c r="A33" s="241"/>
      <c r="B33" s="29" t="s">
        <v>152</v>
      </c>
      <c r="C33" s="34" t="s">
        <v>21</v>
      </c>
      <c r="D33" s="50" t="s">
        <v>37</v>
      </c>
      <c r="E33" s="81" t="s">
        <v>59</v>
      </c>
      <c r="F33" s="232"/>
      <c r="G33" s="57"/>
      <c r="H33" s="58"/>
      <c r="I33" s="74">
        <v>30.22</v>
      </c>
      <c r="J33" s="58">
        <v>827</v>
      </c>
      <c r="K33" s="75" t="s">
        <v>21</v>
      </c>
      <c r="L33" s="58"/>
      <c r="M33" s="31"/>
      <c r="N33" s="30"/>
      <c r="O33" s="128">
        <v>4.18</v>
      </c>
      <c r="P33" s="30">
        <v>114</v>
      </c>
      <c r="Q33" s="75" t="s">
        <v>21</v>
      </c>
      <c r="R33" s="76"/>
      <c r="S33" s="91"/>
      <c r="T33" s="91"/>
      <c r="U33" s="106">
        <v>9.48</v>
      </c>
      <c r="V33" s="76"/>
      <c r="W33" s="55"/>
      <c r="X33" s="70" t="s">
        <v>33</v>
      </c>
      <c r="Y33" s="99">
        <f t="shared" si="3"/>
        <v>0</v>
      </c>
      <c r="Z33" s="100">
        <f t="shared" si="4"/>
        <v>941</v>
      </c>
      <c r="AA33" s="101">
        <f t="shared" si="2"/>
        <v>0</v>
      </c>
      <c r="AB33" s="102" t="s">
        <v>24</v>
      </c>
    </row>
    <row r="34" spans="1:28" s="15" customFormat="1">
      <c r="A34" s="240" t="s">
        <v>87</v>
      </c>
      <c r="B34" s="93" t="s">
        <v>152</v>
      </c>
      <c r="C34" s="103" t="s">
        <v>21</v>
      </c>
      <c r="D34" s="32" t="s">
        <v>37</v>
      </c>
      <c r="E34" s="62" t="s">
        <v>60</v>
      </c>
      <c r="F34" s="239" t="s">
        <v>35</v>
      </c>
      <c r="G34" s="25">
        <v>16.37</v>
      </c>
      <c r="H34" s="35">
        <v>440</v>
      </c>
      <c r="I34" s="25"/>
      <c r="J34" s="35"/>
      <c r="K34" s="105" t="s">
        <v>21</v>
      </c>
      <c r="L34" s="35"/>
      <c r="M34" s="27">
        <v>2.27</v>
      </c>
      <c r="N34" s="26">
        <v>61</v>
      </c>
      <c r="O34" s="27"/>
      <c r="P34" s="26"/>
      <c r="Q34" s="105" t="s">
        <v>21</v>
      </c>
      <c r="R34" s="71"/>
      <c r="S34" s="77"/>
      <c r="T34" s="77"/>
      <c r="U34" s="72">
        <v>5.14</v>
      </c>
      <c r="V34" s="71"/>
      <c r="W34" s="55"/>
      <c r="X34" s="70" t="s">
        <v>33</v>
      </c>
      <c r="Y34" s="99">
        <f t="shared" si="3"/>
        <v>501</v>
      </c>
      <c r="Z34" s="99">
        <f t="shared" si="4"/>
        <v>0</v>
      </c>
      <c r="AA34" s="101">
        <f t="shared" si="2"/>
        <v>0</v>
      </c>
      <c r="AB34" s="102" t="s">
        <v>24</v>
      </c>
    </row>
    <row r="35" spans="1:28" s="15" customFormat="1" ht="13.5" thickBot="1">
      <c r="A35" s="204"/>
      <c r="B35" s="29" t="s">
        <v>152</v>
      </c>
      <c r="C35" s="34" t="s">
        <v>21</v>
      </c>
      <c r="D35" s="50" t="s">
        <v>37</v>
      </c>
      <c r="E35" s="81" t="s">
        <v>61</v>
      </c>
      <c r="F35" s="206"/>
      <c r="G35" s="57">
        <v>49.17</v>
      </c>
      <c r="H35" s="58">
        <v>1269</v>
      </c>
      <c r="I35" s="57"/>
      <c r="J35" s="58"/>
      <c r="K35" s="75" t="s">
        <v>21</v>
      </c>
      <c r="L35" s="58"/>
      <c r="M35" s="31">
        <v>6.81</v>
      </c>
      <c r="N35" s="30">
        <v>183</v>
      </c>
      <c r="O35" s="31"/>
      <c r="P35" s="30"/>
      <c r="Q35" s="75" t="s">
        <v>21</v>
      </c>
      <c r="R35" s="76"/>
      <c r="S35" s="91"/>
      <c r="T35" s="91"/>
      <c r="U35" s="106">
        <v>15.43</v>
      </c>
      <c r="V35" s="76"/>
      <c r="W35" s="55"/>
      <c r="X35" s="70" t="s">
        <v>33</v>
      </c>
      <c r="Y35" s="99">
        <f t="shared" si="3"/>
        <v>1452</v>
      </c>
      <c r="Z35" s="99">
        <f t="shared" si="4"/>
        <v>0</v>
      </c>
      <c r="AA35" s="101">
        <f t="shared" si="2"/>
        <v>0</v>
      </c>
      <c r="AB35" s="102" t="s">
        <v>24</v>
      </c>
    </row>
    <row r="36" spans="1:28" s="15" customFormat="1">
      <c r="A36" s="207" t="s">
        <v>88</v>
      </c>
      <c r="B36" s="114" t="s">
        <v>152</v>
      </c>
      <c r="C36" s="115" t="s">
        <v>21</v>
      </c>
      <c r="D36" s="129" t="s">
        <v>37</v>
      </c>
      <c r="E36" s="264" t="s">
        <v>62</v>
      </c>
      <c r="F36" s="209" t="s">
        <v>125</v>
      </c>
      <c r="G36" s="186">
        <v>57.83</v>
      </c>
      <c r="H36" s="196"/>
      <c r="I36" s="130"/>
      <c r="J36" s="131"/>
      <c r="K36" s="132" t="s">
        <v>21</v>
      </c>
      <c r="L36" s="131"/>
      <c r="M36" s="133">
        <v>8.01</v>
      </c>
      <c r="N36" s="134"/>
      <c r="O36" s="133"/>
      <c r="P36" s="134"/>
      <c r="Q36" s="132" t="s">
        <v>21</v>
      </c>
      <c r="R36" s="135"/>
      <c r="S36" s="184"/>
      <c r="T36" s="184"/>
      <c r="U36" s="136">
        <v>18.149999999999999</v>
      </c>
      <c r="V36" s="135"/>
      <c r="W36" s="55"/>
      <c r="X36" s="70" t="s">
        <v>33</v>
      </c>
      <c r="Y36" s="99">
        <f t="shared" si="3"/>
        <v>0</v>
      </c>
      <c r="Z36" s="99">
        <f t="shared" si="4"/>
        <v>0</v>
      </c>
      <c r="AA36" s="101">
        <f t="shared" si="2"/>
        <v>0</v>
      </c>
      <c r="AB36" s="102" t="s">
        <v>24</v>
      </c>
    </row>
    <row r="37" spans="1:28" s="15" customFormat="1" ht="15.75" customHeight="1" thickBot="1">
      <c r="A37" s="208"/>
      <c r="B37" s="104" t="s">
        <v>152</v>
      </c>
      <c r="C37" s="34" t="s">
        <v>21</v>
      </c>
      <c r="D37" s="50" t="s">
        <v>37</v>
      </c>
      <c r="E37" s="265"/>
      <c r="F37" s="210"/>
      <c r="G37" s="121">
        <v>9.82</v>
      </c>
      <c r="H37" s="194"/>
      <c r="I37" s="57"/>
      <c r="J37" s="58"/>
      <c r="K37" s="75" t="s">
        <v>21</v>
      </c>
      <c r="L37" s="58"/>
      <c r="M37" s="31">
        <v>1.45</v>
      </c>
      <c r="N37" s="30"/>
      <c r="O37" s="31"/>
      <c r="P37" s="30"/>
      <c r="Q37" s="75" t="s">
        <v>21</v>
      </c>
      <c r="R37" s="76"/>
      <c r="S37" s="91"/>
      <c r="T37" s="91"/>
      <c r="U37" s="106">
        <v>3.08</v>
      </c>
      <c r="V37" s="76"/>
      <c r="W37" s="55"/>
      <c r="X37" s="70" t="s">
        <v>33</v>
      </c>
      <c r="Y37" s="99">
        <f t="shared" si="3"/>
        <v>0</v>
      </c>
      <c r="Z37" s="99">
        <f t="shared" si="4"/>
        <v>0</v>
      </c>
      <c r="AA37" s="101">
        <f t="shared" si="2"/>
        <v>0</v>
      </c>
      <c r="AB37" s="102"/>
    </row>
    <row r="38" spans="1:28" s="15" customFormat="1">
      <c r="A38" s="217" t="s">
        <v>89</v>
      </c>
      <c r="B38" s="93" t="s">
        <v>152</v>
      </c>
      <c r="C38" s="103" t="s">
        <v>21</v>
      </c>
      <c r="D38" s="32" t="s">
        <v>37</v>
      </c>
      <c r="E38" s="62" t="s">
        <v>63</v>
      </c>
      <c r="F38" s="221" t="s">
        <v>125</v>
      </c>
      <c r="G38" s="119">
        <v>57</v>
      </c>
      <c r="H38" s="191"/>
      <c r="I38" s="25"/>
      <c r="J38" s="35"/>
      <c r="K38" s="105" t="s">
        <v>21</v>
      </c>
      <c r="L38" s="35"/>
      <c r="M38" s="27">
        <v>7.89</v>
      </c>
      <c r="N38" s="26"/>
      <c r="O38" s="27"/>
      <c r="P38" s="26"/>
      <c r="Q38" s="105" t="s">
        <v>21</v>
      </c>
      <c r="R38" s="71"/>
      <c r="S38" s="77"/>
      <c r="T38" s="77"/>
      <c r="U38" s="72">
        <v>17.89</v>
      </c>
      <c r="V38" s="71"/>
      <c r="W38" s="55"/>
      <c r="X38" s="70" t="s">
        <v>33</v>
      </c>
      <c r="Y38" s="99">
        <f t="shared" si="3"/>
        <v>0</v>
      </c>
      <c r="Z38" s="99">
        <f t="shared" si="4"/>
        <v>0</v>
      </c>
      <c r="AA38" s="101">
        <f t="shared" si="2"/>
        <v>0</v>
      </c>
      <c r="AB38" s="102" t="s">
        <v>24</v>
      </c>
    </row>
    <row r="39" spans="1:28" s="15" customFormat="1" ht="13.5" thickBot="1">
      <c r="A39" s="204"/>
      <c r="B39" s="29" t="s">
        <v>152</v>
      </c>
      <c r="C39" s="34" t="s">
        <v>21</v>
      </c>
      <c r="D39" s="50" t="s">
        <v>37</v>
      </c>
      <c r="E39" s="81" t="s">
        <v>64</v>
      </c>
      <c r="F39" s="206"/>
      <c r="G39" s="121">
        <v>16.329999999999998</v>
      </c>
      <c r="H39" s="194"/>
      <c r="I39" s="57"/>
      <c r="J39" s="58"/>
      <c r="K39" s="75" t="s">
        <v>21</v>
      </c>
      <c r="L39" s="58"/>
      <c r="M39" s="31">
        <v>2.2599999999999998</v>
      </c>
      <c r="N39" s="30"/>
      <c r="O39" s="31"/>
      <c r="P39" s="30"/>
      <c r="Q39" s="75" t="s">
        <v>21</v>
      </c>
      <c r="R39" s="76"/>
      <c r="S39" s="91"/>
      <c r="T39" s="91"/>
      <c r="U39" s="106">
        <v>5.13</v>
      </c>
      <c r="V39" s="76"/>
      <c r="W39" s="55"/>
      <c r="X39" s="70" t="s">
        <v>33</v>
      </c>
      <c r="Y39" s="99">
        <f t="shared" si="3"/>
        <v>0</v>
      </c>
      <c r="Z39" s="99">
        <f t="shared" si="4"/>
        <v>0</v>
      </c>
      <c r="AA39" s="101">
        <f t="shared" si="2"/>
        <v>0</v>
      </c>
      <c r="AB39" s="102" t="s">
        <v>24</v>
      </c>
    </row>
    <row r="40" spans="1:28" s="15" customFormat="1">
      <c r="A40" s="24" t="s">
        <v>90</v>
      </c>
      <c r="B40" s="93" t="s">
        <v>152</v>
      </c>
      <c r="C40" s="103" t="s">
        <v>21</v>
      </c>
      <c r="D40" s="32" t="s">
        <v>37</v>
      </c>
      <c r="E40" s="62" t="s">
        <v>65</v>
      </c>
      <c r="F40" s="60" t="s">
        <v>126</v>
      </c>
      <c r="G40" s="119">
        <v>76.45</v>
      </c>
      <c r="H40" s="191"/>
      <c r="I40" s="25"/>
      <c r="J40" s="35"/>
      <c r="K40" s="105" t="s">
        <v>21</v>
      </c>
      <c r="L40" s="35"/>
      <c r="M40" s="27">
        <v>10.59</v>
      </c>
      <c r="N40" s="26"/>
      <c r="O40" s="27"/>
      <c r="P40" s="26"/>
      <c r="Q40" s="105" t="s">
        <v>21</v>
      </c>
      <c r="R40" s="71"/>
      <c r="S40" s="77"/>
      <c r="T40" s="77"/>
      <c r="U40" s="72">
        <v>23.99</v>
      </c>
      <c r="V40" s="71"/>
      <c r="W40" s="55"/>
      <c r="X40" s="70" t="s">
        <v>33</v>
      </c>
      <c r="Y40" s="99">
        <f t="shared" si="3"/>
        <v>0</v>
      </c>
      <c r="Z40" s="99">
        <f t="shared" si="4"/>
        <v>0</v>
      </c>
      <c r="AA40" s="101">
        <f t="shared" si="2"/>
        <v>0</v>
      </c>
      <c r="AB40" s="102" t="s">
        <v>24</v>
      </c>
    </row>
    <row r="41" spans="1:28" s="15" customFormat="1">
      <c r="A41" s="51" t="s">
        <v>91</v>
      </c>
      <c r="B41" s="93" t="s">
        <v>152</v>
      </c>
      <c r="C41" s="96" t="s">
        <v>21</v>
      </c>
      <c r="D41" s="49" t="s">
        <v>37</v>
      </c>
      <c r="E41" s="98" t="s">
        <v>66</v>
      </c>
      <c r="F41" s="61" t="s">
        <v>35</v>
      </c>
      <c r="G41" s="120">
        <v>28.37</v>
      </c>
      <c r="H41" s="195"/>
      <c r="I41" s="5"/>
      <c r="J41" s="19"/>
      <c r="K41" s="66" t="s">
        <v>21</v>
      </c>
      <c r="L41" s="19"/>
      <c r="M41" s="124">
        <v>3.93</v>
      </c>
      <c r="N41" s="200"/>
      <c r="O41" s="4"/>
      <c r="P41" s="16"/>
      <c r="Q41" s="66" t="s">
        <v>21</v>
      </c>
      <c r="R41" s="63"/>
      <c r="S41" s="67"/>
      <c r="T41" s="67"/>
      <c r="U41" s="64">
        <v>8.9</v>
      </c>
      <c r="V41" s="63"/>
      <c r="W41" s="55"/>
      <c r="X41" s="70" t="s">
        <v>33</v>
      </c>
      <c r="Y41" s="99">
        <f t="shared" si="3"/>
        <v>0</v>
      </c>
      <c r="Z41" s="99">
        <f t="shared" si="4"/>
        <v>0</v>
      </c>
      <c r="AA41" s="101">
        <f t="shared" si="2"/>
        <v>0</v>
      </c>
      <c r="AB41" s="102" t="s">
        <v>24</v>
      </c>
    </row>
    <row r="42" spans="1:28" s="15" customFormat="1">
      <c r="A42" s="51" t="s">
        <v>92</v>
      </c>
      <c r="B42" s="93" t="s">
        <v>152</v>
      </c>
      <c r="C42" s="96" t="s">
        <v>21</v>
      </c>
      <c r="D42" s="49" t="s">
        <v>37</v>
      </c>
      <c r="E42" s="126" t="s">
        <v>67</v>
      </c>
      <c r="F42" s="61" t="s">
        <v>35</v>
      </c>
      <c r="G42" s="120">
        <v>56.01</v>
      </c>
      <c r="H42" s="195"/>
      <c r="I42" s="5"/>
      <c r="J42" s="19"/>
      <c r="K42" s="66" t="s">
        <v>21</v>
      </c>
      <c r="L42" s="19"/>
      <c r="M42" s="124">
        <v>7.76</v>
      </c>
      <c r="N42" s="200"/>
      <c r="O42" s="4"/>
      <c r="P42" s="16"/>
      <c r="Q42" s="66" t="s">
        <v>21</v>
      </c>
      <c r="R42" s="63"/>
      <c r="S42" s="67"/>
      <c r="T42" s="67"/>
      <c r="U42" s="64">
        <v>17.579999999999998</v>
      </c>
      <c r="V42" s="63"/>
      <c r="W42" s="55"/>
      <c r="X42" s="70" t="s">
        <v>33</v>
      </c>
      <c r="Y42" s="99">
        <f t="shared" si="3"/>
        <v>0</v>
      </c>
      <c r="Z42" s="99">
        <f t="shared" si="4"/>
        <v>0</v>
      </c>
      <c r="AA42" s="101">
        <f t="shared" si="2"/>
        <v>0</v>
      </c>
      <c r="AB42" s="102" t="s">
        <v>24</v>
      </c>
    </row>
    <row r="43" spans="1:28" s="15" customFormat="1">
      <c r="A43" s="51" t="s">
        <v>93</v>
      </c>
      <c r="B43" s="93" t="s">
        <v>152</v>
      </c>
      <c r="C43" s="96" t="s">
        <v>21</v>
      </c>
      <c r="D43" s="49" t="s">
        <v>37</v>
      </c>
      <c r="E43" s="126" t="s">
        <v>68</v>
      </c>
      <c r="F43" s="61" t="s">
        <v>35</v>
      </c>
      <c r="G43" s="120">
        <v>60.01</v>
      </c>
      <c r="H43" s="195"/>
      <c r="I43" s="5"/>
      <c r="J43" s="19"/>
      <c r="K43" s="66" t="s">
        <v>21</v>
      </c>
      <c r="L43" s="19"/>
      <c r="M43" s="124">
        <v>8.31</v>
      </c>
      <c r="N43" s="200"/>
      <c r="O43" s="4"/>
      <c r="P43" s="16"/>
      <c r="Q43" s="66" t="s">
        <v>21</v>
      </c>
      <c r="R43" s="63"/>
      <c r="S43" s="67"/>
      <c r="T43" s="67"/>
      <c r="U43" s="64">
        <v>18.829999999999998</v>
      </c>
      <c r="V43" s="63"/>
      <c r="W43" s="55"/>
      <c r="X43" s="70" t="s">
        <v>33</v>
      </c>
      <c r="Y43" s="99">
        <f t="shared" si="3"/>
        <v>0</v>
      </c>
      <c r="Z43" s="99">
        <f t="shared" si="4"/>
        <v>0</v>
      </c>
      <c r="AA43" s="101">
        <f t="shared" si="2"/>
        <v>0</v>
      </c>
      <c r="AB43" s="102" t="s">
        <v>24</v>
      </c>
    </row>
    <row r="44" spans="1:28" s="15" customFormat="1" ht="13.5" thickBot="1">
      <c r="A44" s="29" t="s">
        <v>94</v>
      </c>
      <c r="B44" s="104" t="s">
        <v>152</v>
      </c>
      <c r="C44" s="34" t="s">
        <v>21</v>
      </c>
      <c r="D44" s="50" t="s">
        <v>37</v>
      </c>
      <c r="E44" s="127" t="s">
        <v>69</v>
      </c>
      <c r="F44" s="73" t="s">
        <v>127</v>
      </c>
      <c r="G44" s="121">
        <v>28.73</v>
      </c>
      <c r="H44" s="194"/>
      <c r="I44" s="57"/>
      <c r="J44" s="58"/>
      <c r="K44" s="75" t="s">
        <v>21</v>
      </c>
      <c r="L44" s="58"/>
      <c r="M44" s="123">
        <v>3.98</v>
      </c>
      <c r="N44" s="199"/>
      <c r="O44" s="31"/>
      <c r="P44" s="30"/>
      <c r="Q44" s="75" t="s">
        <v>21</v>
      </c>
      <c r="R44" s="76"/>
      <c r="S44" s="91"/>
      <c r="T44" s="91"/>
      <c r="U44" s="106">
        <v>9.02</v>
      </c>
      <c r="V44" s="63"/>
      <c r="W44" s="55"/>
      <c r="X44" s="70" t="s">
        <v>33</v>
      </c>
      <c r="Y44" s="99">
        <f t="shared" si="3"/>
        <v>0</v>
      </c>
      <c r="Z44" s="99">
        <f t="shared" si="4"/>
        <v>0</v>
      </c>
      <c r="AA44" s="101">
        <f t="shared" si="2"/>
        <v>0</v>
      </c>
      <c r="AB44" s="102" t="s">
        <v>24</v>
      </c>
    </row>
    <row r="45" spans="1:28" s="15" customFormat="1">
      <c r="A45" s="207" t="s">
        <v>95</v>
      </c>
      <c r="B45" s="93" t="s">
        <v>152</v>
      </c>
      <c r="C45" s="103" t="s">
        <v>21</v>
      </c>
      <c r="D45" s="32" t="s">
        <v>37</v>
      </c>
      <c r="E45" s="126" t="s">
        <v>70</v>
      </c>
      <c r="F45" s="209" t="s">
        <v>35</v>
      </c>
      <c r="G45" s="139">
        <v>38.270000000000003</v>
      </c>
      <c r="H45" s="191"/>
      <c r="I45" s="25"/>
      <c r="J45" s="35"/>
      <c r="K45" s="105" t="s">
        <v>21</v>
      </c>
      <c r="L45" s="35"/>
      <c r="M45" s="140">
        <v>5.3</v>
      </c>
      <c r="N45" s="193"/>
      <c r="O45" s="27"/>
      <c r="P45" s="26"/>
      <c r="Q45" s="105" t="s">
        <v>21</v>
      </c>
      <c r="R45" s="71"/>
      <c r="S45" s="77"/>
      <c r="T45" s="77"/>
      <c r="U45" s="72">
        <v>12.01</v>
      </c>
      <c r="V45" s="63"/>
      <c r="W45" s="55"/>
      <c r="X45" s="70" t="s">
        <v>33</v>
      </c>
      <c r="Y45" s="99">
        <f t="shared" si="3"/>
        <v>0</v>
      </c>
      <c r="Z45" s="99">
        <f t="shared" si="4"/>
        <v>0</v>
      </c>
      <c r="AA45" s="101">
        <f t="shared" si="2"/>
        <v>0</v>
      </c>
      <c r="AB45" s="102" t="s">
        <v>24</v>
      </c>
    </row>
    <row r="46" spans="1:28" s="15" customFormat="1" ht="15.75" customHeight="1" thickBot="1">
      <c r="A46" s="208"/>
      <c r="B46" s="29" t="s">
        <v>152</v>
      </c>
      <c r="C46" s="34" t="s">
        <v>21</v>
      </c>
      <c r="D46" s="50" t="s">
        <v>37</v>
      </c>
      <c r="E46" s="127" t="s">
        <v>129</v>
      </c>
      <c r="F46" s="210"/>
      <c r="G46" s="141">
        <v>11.46</v>
      </c>
      <c r="H46" s="194"/>
      <c r="I46" s="57"/>
      <c r="J46" s="58"/>
      <c r="K46" s="75"/>
      <c r="L46" s="58"/>
      <c r="M46" s="142">
        <v>1.59</v>
      </c>
      <c r="N46" s="199"/>
      <c r="O46" s="31"/>
      <c r="P46" s="30"/>
      <c r="Q46" s="75"/>
      <c r="R46" s="76"/>
      <c r="S46" s="91"/>
      <c r="T46" s="91"/>
      <c r="U46" s="106">
        <v>3.6</v>
      </c>
      <c r="V46" s="63"/>
      <c r="W46" s="55"/>
      <c r="X46" s="70" t="s">
        <v>33</v>
      </c>
      <c r="Y46" s="99">
        <f t="shared" si="3"/>
        <v>0</v>
      </c>
      <c r="Z46" s="99">
        <f t="shared" si="4"/>
        <v>0</v>
      </c>
      <c r="AA46" s="101">
        <f t="shared" si="2"/>
        <v>0</v>
      </c>
      <c r="AB46" s="102"/>
    </row>
    <row r="47" spans="1:28" s="15" customFormat="1">
      <c r="A47" s="203" t="s">
        <v>96</v>
      </c>
      <c r="B47" s="93" t="s">
        <v>152</v>
      </c>
      <c r="C47" s="103" t="s">
        <v>21</v>
      </c>
      <c r="D47" s="32" t="s">
        <v>37</v>
      </c>
      <c r="E47" s="126" t="s">
        <v>71</v>
      </c>
      <c r="F47" s="205" t="s">
        <v>34</v>
      </c>
      <c r="G47" s="139">
        <v>33.450000000000003</v>
      </c>
      <c r="H47" s="191"/>
      <c r="I47" s="25"/>
      <c r="J47" s="35"/>
      <c r="K47" s="105" t="s">
        <v>21</v>
      </c>
      <c r="L47" s="35"/>
      <c r="M47" s="140">
        <v>4.63</v>
      </c>
      <c r="N47" s="193"/>
      <c r="O47" s="27"/>
      <c r="P47" s="26"/>
      <c r="Q47" s="105" t="s">
        <v>21</v>
      </c>
      <c r="R47" s="71"/>
      <c r="S47" s="77"/>
      <c r="T47" s="77"/>
      <c r="U47" s="72">
        <v>10.5</v>
      </c>
      <c r="V47" s="63"/>
      <c r="W47" s="55"/>
      <c r="X47" s="70" t="s">
        <v>33</v>
      </c>
      <c r="Y47" s="99">
        <f t="shared" si="3"/>
        <v>0</v>
      </c>
      <c r="Z47" s="99">
        <f t="shared" si="4"/>
        <v>0</v>
      </c>
      <c r="AA47" s="101">
        <f t="shared" si="2"/>
        <v>0</v>
      </c>
      <c r="AB47" s="102" t="s">
        <v>24</v>
      </c>
    </row>
    <row r="48" spans="1:28" s="15" customFormat="1" ht="13.5" thickBot="1">
      <c r="A48" s="204"/>
      <c r="B48" s="29" t="s">
        <v>152</v>
      </c>
      <c r="C48" s="34" t="s">
        <v>21</v>
      </c>
      <c r="D48" s="50" t="s">
        <v>37</v>
      </c>
      <c r="E48" s="127" t="s">
        <v>128</v>
      </c>
      <c r="F48" s="206"/>
      <c r="G48" s="141">
        <v>21.82</v>
      </c>
      <c r="H48" s="194"/>
      <c r="I48" s="57"/>
      <c r="J48" s="58"/>
      <c r="K48" s="75"/>
      <c r="L48" s="58"/>
      <c r="M48" s="142">
        <v>3.02</v>
      </c>
      <c r="N48" s="199"/>
      <c r="O48" s="31"/>
      <c r="P48" s="30"/>
      <c r="Q48" s="75"/>
      <c r="R48" s="76"/>
      <c r="S48" s="91"/>
      <c r="T48" s="91"/>
      <c r="U48" s="106">
        <v>6.85</v>
      </c>
      <c r="V48" s="63"/>
      <c r="W48" s="55"/>
      <c r="X48" s="70" t="s">
        <v>33</v>
      </c>
      <c r="Y48" s="99">
        <f t="shared" si="3"/>
        <v>0</v>
      </c>
      <c r="Z48" s="99">
        <f t="shared" si="4"/>
        <v>0</v>
      </c>
      <c r="AA48" s="101">
        <f t="shared" si="2"/>
        <v>0</v>
      </c>
      <c r="AB48" s="102"/>
    </row>
    <row r="49" spans="1:28" s="15" customFormat="1">
      <c r="A49" s="24" t="s">
        <v>97</v>
      </c>
      <c r="B49" s="93" t="s">
        <v>152</v>
      </c>
      <c r="C49" s="103" t="s">
        <v>21</v>
      </c>
      <c r="D49" s="32" t="s">
        <v>37</v>
      </c>
      <c r="E49" s="126" t="s">
        <v>72</v>
      </c>
      <c r="F49" s="60" t="s">
        <v>35</v>
      </c>
      <c r="G49" s="139">
        <v>57.23</v>
      </c>
      <c r="H49" s="191"/>
      <c r="I49" s="25"/>
      <c r="J49" s="35"/>
      <c r="K49" s="105" t="s">
        <v>21</v>
      </c>
      <c r="L49" s="35"/>
      <c r="M49" s="140">
        <v>7.92</v>
      </c>
      <c r="N49" s="193"/>
      <c r="O49" s="27"/>
      <c r="P49" s="26"/>
      <c r="Q49" s="105" t="s">
        <v>21</v>
      </c>
      <c r="R49" s="71"/>
      <c r="S49" s="77"/>
      <c r="T49" s="77"/>
      <c r="U49" s="72">
        <v>17.96</v>
      </c>
      <c r="V49" s="63"/>
      <c r="W49" s="55"/>
      <c r="X49" s="70" t="s">
        <v>33</v>
      </c>
      <c r="Y49" s="99">
        <f t="shared" si="3"/>
        <v>0</v>
      </c>
      <c r="Z49" s="99">
        <f t="shared" si="4"/>
        <v>0</v>
      </c>
      <c r="AA49" s="101">
        <f t="shared" si="2"/>
        <v>0</v>
      </c>
      <c r="AB49" s="102" t="s">
        <v>24</v>
      </c>
    </row>
    <row r="50" spans="1:28" s="15" customFormat="1">
      <c r="A50" s="51" t="s">
        <v>98</v>
      </c>
      <c r="B50" s="93" t="s">
        <v>152</v>
      </c>
      <c r="C50" s="96" t="s">
        <v>21</v>
      </c>
      <c r="D50" s="49" t="s">
        <v>37</v>
      </c>
      <c r="E50" s="125" t="s">
        <v>130</v>
      </c>
      <c r="F50" s="61" t="s">
        <v>35</v>
      </c>
      <c r="G50" s="120">
        <v>9.82</v>
      </c>
      <c r="H50" s="195"/>
      <c r="I50" s="5"/>
      <c r="J50" s="19"/>
      <c r="K50" s="66" t="s">
        <v>21</v>
      </c>
      <c r="L50" s="19"/>
      <c r="M50" s="124">
        <v>1.36</v>
      </c>
      <c r="N50" s="200"/>
      <c r="O50" s="4"/>
      <c r="P50" s="16"/>
      <c r="Q50" s="66" t="s">
        <v>21</v>
      </c>
      <c r="R50" s="63"/>
      <c r="S50" s="67"/>
      <c r="T50" s="67"/>
      <c r="U50" s="64">
        <v>3.08</v>
      </c>
      <c r="V50" s="63"/>
      <c r="W50" s="55"/>
      <c r="X50" s="70" t="s">
        <v>33</v>
      </c>
      <c r="Y50" s="99">
        <f t="shared" si="3"/>
        <v>0</v>
      </c>
      <c r="Z50" s="99">
        <f t="shared" si="4"/>
        <v>0</v>
      </c>
      <c r="AA50" s="101">
        <f t="shared" si="2"/>
        <v>0</v>
      </c>
      <c r="AB50" s="102" t="s">
        <v>24</v>
      </c>
    </row>
    <row r="51" spans="1:28" s="15" customFormat="1">
      <c r="A51" s="51" t="s">
        <v>99</v>
      </c>
      <c r="B51" s="93" t="s">
        <v>152</v>
      </c>
      <c r="C51" s="96" t="s">
        <v>21</v>
      </c>
      <c r="D51" s="49" t="s">
        <v>37</v>
      </c>
      <c r="E51" s="125" t="s">
        <v>132</v>
      </c>
      <c r="F51" s="61" t="s">
        <v>35</v>
      </c>
      <c r="G51" s="120">
        <v>77.63</v>
      </c>
      <c r="H51" s="195"/>
      <c r="I51" s="5"/>
      <c r="J51" s="19"/>
      <c r="K51" s="66" t="s">
        <v>21</v>
      </c>
      <c r="L51" s="19"/>
      <c r="M51" s="124">
        <v>10.75</v>
      </c>
      <c r="N51" s="200"/>
      <c r="O51" s="4"/>
      <c r="P51" s="16"/>
      <c r="Q51" s="66" t="s">
        <v>21</v>
      </c>
      <c r="R51" s="63"/>
      <c r="S51" s="67"/>
      <c r="T51" s="67"/>
      <c r="U51" s="64">
        <v>24.36</v>
      </c>
      <c r="V51" s="63"/>
      <c r="W51" s="55"/>
      <c r="X51" s="70" t="s">
        <v>33</v>
      </c>
      <c r="Y51" s="99">
        <f t="shared" si="3"/>
        <v>0</v>
      </c>
      <c r="Z51" s="99">
        <f t="shared" si="4"/>
        <v>0</v>
      </c>
      <c r="AA51" s="101">
        <f t="shared" si="2"/>
        <v>0</v>
      </c>
      <c r="AB51" s="102" t="s">
        <v>24</v>
      </c>
    </row>
    <row r="52" spans="1:28" s="15" customFormat="1" ht="13.5" thickBot="1">
      <c r="A52" s="29" t="s">
        <v>100</v>
      </c>
      <c r="B52" s="104" t="s">
        <v>152</v>
      </c>
      <c r="C52" s="34" t="s">
        <v>21</v>
      </c>
      <c r="D52" s="50" t="s">
        <v>37</v>
      </c>
      <c r="E52" s="127" t="s">
        <v>73</v>
      </c>
      <c r="F52" s="73" t="s">
        <v>35</v>
      </c>
      <c r="G52" s="121">
        <v>83.77</v>
      </c>
      <c r="H52" s="194"/>
      <c r="I52" s="57"/>
      <c r="J52" s="58"/>
      <c r="K52" s="75" t="s">
        <v>21</v>
      </c>
      <c r="L52" s="58"/>
      <c r="M52" s="123">
        <v>11.6</v>
      </c>
      <c r="N52" s="199"/>
      <c r="O52" s="31"/>
      <c r="P52" s="30"/>
      <c r="Q52" s="75" t="s">
        <v>21</v>
      </c>
      <c r="R52" s="76"/>
      <c r="S52" s="91"/>
      <c r="T52" s="91"/>
      <c r="U52" s="106">
        <v>26.29</v>
      </c>
      <c r="V52" s="63"/>
      <c r="W52" s="55"/>
      <c r="X52" s="70" t="s">
        <v>33</v>
      </c>
      <c r="Y52" s="99">
        <f t="shared" si="3"/>
        <v>0</v>
      </c>
      <c r="Z52" s="99">
        <f t="shared" si="4"/>
        <v>0</v>
      </c>
      <c r="AA52" s="101">
        <f t="shared" si="2"/>
        <v>0</v>
      </c>
      <c r="AB52" s="102" t="s">
        <v>24</v>
      </c>
    </row>
    <row r="53" spans="1:28" s="15" customFormat="1">
      <c r="A53" s="203" t="s">
        <v>101</v>
      </c>
      <c r="B53" s="93" t="s">
        <v>152</v>
      </c>
      <c r="C53" s="103" t="s">
        <v>21</v>
      </c>
      <c r="D53" s="32" t="s">
        <v>37</v>
      </c>
      <c r="E53" s="126" t="s">
        <v>131</v>
      </c>
      <c r="F53" s="205" t="s">
        <v>126</v>
      </c>
      <c r="G53" s="119">
        <v>50.04</v>
      </c>
      <c r="H53" s="191"/>
      <c r="I53" s="25"/>
      <c r="J53" s="35"/>
      <c r="K53" s="105" t="s">
        <v>21</v>
      </c>
      <c r="L53" s="35"/>
      <c r="M53" s="122">
        <v>6.93</v>
      </c>
      <c r="N53" s="193"/>
      <c r="O53" s="27"/>
      <c r="P53" s="26"/>
      <c r="Q53" s="105" t="s">
        <v>21</v>
      </c>
      <c r="R53" s="71"/>
      <c r="S53" s="77"/>
      <c r="T53" s="77"/>
      <c r="U53" s="72">
        <v>15.7</v>
      </c>
      <c r="V53" s="63"/>
      <c r="W53" s="55"/>
      <c r="X53" s="70" t="s">
        <v>33</v>
      </c>
      <c r="Y53" s="99">
        <f t="shared" si="3"/>
        <v>0</v>
      </c>
      <c r="Z53" s="99">
        <f t="shared" si="4"/>
        <v>0</v>
      </c>
      <c r="AA53" s="101">
        <f t="shared" si="2"/>
        <v>0</v>
      </c>
      <c r="AB53" s="102" t="s">
        <v>24</v>
      </c>
    </row>
    <row r="54" spans="1:28" s="15" customFormat="1" ht="13.5" thickBot="1">
      <c r="A54" s="204"/>
      <c r="B54" s="29" t="s">
        <v>152</v>
      </c>
      <c r="C54" s="34" t="s">
        <v>21</v>
      </c>
      <c r="D54" s="50" t="s">
        <v>37</v>
      </c>
      <c r="E54" s="127" t="s">
        <v>133</v>
      </c>
      <c r="F54" s="206"/>
      <c r="G54" s="121">
        <v>65.48</v>
      </c>
      <c r="H54" s="194"/>
      <c r="I54" s="57"/>
      <c r="J54" s="58"/>
      <c r="K54" s="75"/>
      <c r="L54" s="58"/>
      <c r="M54" s="123">
        <v>9.07</v>
      </c>
      <c r="N54" s="199"/>
      <c r="O54" s="31"/>
      <c r="P54" s="30"/>
      <c r="Q54" s="75"/>
      <c r="R54" s="76"/>
      <c r="S54" s="91"/>
      <c r="T54" s="91"/>
      <c r="U54" s="106">
        <v>20.55</v>
      </c>
      <c r="V54" s="63"/>
      <c r="W54" s="55"/>
      <c r="X54" s="70" t="s">
        <v>33</v>
      </c>
      <c r="Y54" s="99">
        <f t="shared" si="3"/>
        <v>0</v>
      </c>
      <c r="Z54" s="99">
        <f t="shared" si="4"/>
        <v>0</v>
      </c>
      <c r="AA54" s="101">
        <f t="shared" si="2"/>
        <v>0</v>
      </c>
      <c r="AB54" s="102"/>
    </row>
    <row r="55" spans="1:28" s="15" customFormat="1">
      <c r="A55" s="24" t="s">
        <v>102</v>
      </c>
      <c r="B55" s="93" t="s">
        <v>152</v>
      </c>
      <c r="C55" s="103" t="s">
        <v>21</v>
      </c>
      <c r="D55" s="32" t="s">
        <v>37</v>
      </c>
      <c r="E55" s="126" t="s">
        <v>134</v>
      </c>
      <c r="F55" s="60" t="s">
        <v>40</v>
      </c>
      <c r="G55" s="119">
        <v>97.12</v>
      </c>
      <c r="H55" s="191"/>
      <c r="I55" s="25"/>
      <c r="J55" s="35"/>
      <c r="K55" s="105" t="s">
        <v>21</v>
      </c>
      <c r="L55" s="35"/>
      <c r="M55" s="122">
        <v>13.45</v>
      </c>
      <c r="N55" s="193"/>
      <c r="O55" s="27"/>
      <c r="P55" s="26"/>
      <c r="Q55" s="105" t="s">
        <v>21</v>
      </c>
      <c r="R55" s="71"/>
      <c r="S55" s="77"/>
      <c r="T55" s="77"/>
      <c r="U55" s="72">
        <v>30.48</v>
      </c>
      <c r="V55" s="63"/>
      <c r="W55" s="55"/>
      <c r="X55" s="70" t="s">
        <v>33</v>
      </c>
      <c r="Y55" s="99">
        <f t="shared" si="3"/>
        <v>0</v>
      </c>
      <c r="Z55" s="99">
        <f t="shared" si="4"/>
        <v>0</v>
      </c>
      <c r="AA55" s="101">
        <f t="shared" si="2"/>
        <v>0</v>
      </c>
      <c r="AB55" s="102" t="s">
        <v>24</v>
      </c>
    </row>
    <row r="56" spans="1:28" s="15" customFormat="1" ht="13.5" thickBot="1">
      <c r="A56" s="29" t="s">
        <v>103</v>
      </c>
      <c r="B56" s="104" t="s">
        <v>152</v>
      </c>
      <c r="C56" s="34" t="s">
        <v>21</v>
      </c>
      <c r="D56" s="50" t="s">
        <v>37</v>
      </c>
      <c r="E56" s="127" t="s">
        <v>135</v>
      </c>
      <c r="F56" s="73" t="s">
        <v>125</v>
      </c>
      <c r="G56" s="121">
        <v>56.44</v>
      </c>
      <c r="H56" s="194"/>
      <c r="I56" s="57"/>
      <c r="J56" s="58"/>
      <c r="K56" s="75" t="s">
        <v>21</v>
      </c>
      <c r="L56" s="58"/>
      <c r="M56" s="123">
        <v>7.81</v>
      </c>
      <c r="N56" s="199"/>
      <c r="O56" s="31"/>
      <c r="P56" s="30"/>
      <c r="Q56" s="75" t="s">
        <v>21</v>
      </c>
      <c r="R56" s="76"/>
      <c r="S56" s="91"/>
      <c r="T56" s="91"/>
      <c r="U56" s="106">
        <v>17.71</v>
      </c>
      <c r="V56" s="63"/>
      <c r="W56" s="55"/>
      <c r="X56" s="70" t="s">
        <v>33</v>
      </c>
      <c r="Y56" s="99">
        <f t="shared" si="3"/>
        <v>0</v>
      </c>
      <c r="Z56" s="99">
        <f t="shared" si="4"/>
        <v>0</v>
      </c>
      <c r="AA56" s="101">
        <f t="shared" si="2"/>
        <v>0</v>
      </c>
      <c r="AB56" s="102" t="s">
        <v>24</v>
      </c>
    </row>
    <row r="57" spans="1:28" s="15" customFormat="1">
      <c r="A57" s="203" t="s">
        <v>104</v>
      </c>
      <c r="B57" s="93" t="s">
        <v>152</v>
      </c>
      <c r="C57" s="103" t="s">
        <v>21</v>
      </c>
      <c r="D57" s="32" t="s">
        <v>37</v>
      </c>
      <c r="E57" s="266" t="s">
        <v>136</v>
      </c>
      <c r="F57" s="205" t="s">
        <v>126</v>
      </c>
      <c r="G57" s="119">
        <v>4.67</v>
      </c>
      <c r="H57" s="191"/>
      <c r="I57" s="25"/>
      <c r="J57" s="35"/>
      <c r="K57" s="105" t="s">
        <v>21</v>
      </c>
      <c r="L57" s="35"/>
      <c r="M57" s="122">
        <v>0.65</v>
      </c>
      <c r="N57" s="193"/>
      <c r="O57" s="27"/>
      <c r="P57" s="26"/>
      <c r="Q57" s="105" t="s">
        <v>21</v>
      </c>
      <c r="R57" s="71"/>
      <c r="S57" s="77"/>
      <c r="T57" s="77"/>
      <c r="U57" s="72">
        <v>1.47</v>
      </c>
      <c r="V57" s="63"/>
      <c r="W57" s="55"/>
      <c r="X57" s="70" t="s">
        <v>33</v>
      </c>
      <c r="Y57" s="99">
        <f t="shared" si="3"/>
        <v>0</v>
      </c>
      <c r="Z57" s="99">
        <f t="shared" si="4"/>
        <v>0</v>
      </c>
      <c r="AA57" s="101">
        <f t="shared" si="2"/>
        <v>0</v>
      </c>
      <c r="AB57" s="102" t="s">
        <v>24</v>
      </c>
    </row>
    <row r="58" spans="1:28" s="15" customFormat="1">
      <c r="A58" s="217"/>
      <c r="B58" s="51" t="s">
        <v>152</v>
      </c>
      <c r="C58" s="96" t="s">
        <v>21</v>
      </c>
      <c r="D58" s="143" t="s">
        <v>37</v>
      </c>
      <c r="E58" s="267"/>
      <c r="F58" s="221"/>
      <c r="G58" s="120">
        <v>33.75</v>
      </c>
      <c r="H58" s="195"/>
      <c r="I58" s="5"/>
      <c r="J58" s="19"/>
      <c r="K58" s="66"/>
      <c r="L58" s="19"/>
      <c r="M58" s="124">
        <v>4.67</v>
      </c>
      <c r="N58" s="200"/>
      <c r="O58" s="4"/>
      <c r="P58" s="16"/>
      <c r="Q58" s="66"/>
      <c r="R58" s="63"/>
      <c r="S58" s="67"/>
      <c r="T58" s="67"/>
      <c r="U58" s="64">
        <v>10.59</v>
      </c>
      <c r="V58" s="63"/>
      <c r="W58" s="55"/>
      <c r="X58" s="70" t="s">
        <v>33</v>
      </c>
      <c r="Y58" s="99">
        <f t="shared" si="3"/>
        <v>0</v>
      </c>
      <c r="Z58" s="99">
        <f t="shared" si="4"/>
        <v>0</v>
      </c>
      <c r="AA58" s="101">
        <f t="shared" si="2"/>
        <v>0</v>
      </c>
      <c r="AB58" s="102"/>
    </row>
    <row r="59" spans="1:28" s="15" customFormat="1" ht="15.75" customHeight="1" thickBot="1">
      <c r="A59" s="204"/>
      <c r="B59" s="118" t="s">
        <v>152</v>
      </c>
      <c r="C59" s="153" t="s">
        <v>21</v>
      </c>
      <c r="D59" s="50" t="s">
        <v>37</v>
      </c>
      <c r="E59" s="268"/>
      <c r="F59" s="206"/>
      <c r="G59" s="144">
        <v>94.79</v>
      </c>
      <c r="H59" s="190"/>
      <c r="I59" s="146"/>
      <c r="J59" s="145"/>
      <c r="K59" s="147"/>
      <c r="L59" s="145"/>
      <c r="M59" s="148">
        <v>13.12</v>
      </c>
      <c r="N59" s="192"/>
      <c r="O59" s="150"/>
      <c r="P59" s="149"/>
      <c r="Q59" s="147"/>
      <c r="R59" s="151"/>
      <c r="S59" s="182"/>
      <c r="T59" s="182"/>
      <c r="U59" s="152">
        <v>29.75</v>
      </c>
      <c r="V59" s="63"/>
      <c r="W59" s="55"/>
      <c r="X59" s="70" t="s">
        <v>33</v>
      </c>
      <c r="Y59" s="99">
        <f t="shared" si="3"/>
        <v>0</v>
      </c>
      <c r="Z59" s="99">
        <f t="shared" si="4"/>
        <v>0</v>
      </c>
      <c r="AA59" s="101">
        <f t="shared" si="2"/>
        <v>0</v>
      </c>
      <c r="AB59" s="102"/>
    </row>
    <row r="60" spans="1:28" s="15" customFormat="1">
      <c r="A60" s="24" t="s">
        <v>105</v>
      </c>
      <c r="B60" s="93" t="s">
        <v>152</v>
      </c>
      <c r="C60" s="103" t="s">
        <v>21</v>
      </c>
      <c r="D60" s="32" t="s">
        <v>37</v>
      </c>
      <c r="E60" s="126" t="s">
        <v>137</v>
      </c>
      <c r="F60" s="60" t="s">
        <v>44</v>
      </c>
      <c r="G60" s="119">
        <v>35.72</v>
      </c>
      <c r="H60" s="191"/>
      <c r="I60" s="25"/>
      <c r="J60" s="35"/>
      <c r="K60" s="105" t="s">
        <v>21</v>
      </c>
      <c r="L60" s="35"/>
      <c r="M60" s="122">
        <v>4.95</v>
      </c>
      <c r="N60" s="193"/>
      <c r="O60" s="27"/>
      <c r="P60" s="26"/>
      <c r="Q60" s="105" t="s">
        <v>21</v>
      </c>
      <c r="R60" s="71"/>
      <c r="S60" s="77"/>
      <c r="T60" s="77"/>
      <c r="U60" s="72">
        <v>11.21</v>
      </c>
      <c r="V60" s="63"/>
      <c r="W60" s="55"/>
      <c r="X60" s="70" t="s">
        <v>33</v>
      </c>
      <c r="Y60" s="99">
        <f t="shared" si="3"/>
        <v>0</v>
      </c>
      <c r="Z60" s="99">
        <f t="shared" si="4"/>
        <v>0</v>
      </c>
      <c r="AA60" s="101">
        <f t="shared" si="2"/>
        <v>0</v>
      </c>
      <c r="AB60" s="102" t="s">
        <v>24</v>
      </c>
    </row>
    <row r="61" spans="1:28" s="15" customFormat="1" ht="13.5" thickBot="1">
      <c r="A61" s="29" t="s">
        <v>106</v>
      </c>
      <c r="B61" s="104" t="s">
        <v>152</v>
      </c>
      <c r="C61" s="34" t="s">
        <v>21</v>
      </c>
      <c r="D61" s="50" t="s">
        <v>37</v>
      </c>
      <c r="E61" s="127" t="s">
        <v>138</v>
      </c>
      <c r="F61" s="73" t="s">
        <v>34</v>
      </c>
      <c r="G61" s="121">
        <v>23.59</v>
      </c>
      <c r="H61" s="194"/>
      <c r="I61" s="57"/>
      <c r="J61" s="58"/>
      <c r="K61" s="75" t="s">
        <v>21</v>
      </c>
      <c r="L61" s="58"/>
      <c r="M61" s="123">
        <v>3.27</v>
      </c>
      <c r="N61" s="199"/>
      <c r="O61" s="31"/>
      <c r="P61" s="30"/>
      <c r="Q61" s="75" t="s">
        <v>21</v>
      </c>
      <c r="R61" s="76"/>
      <c r="S61" s="91"/>
      <c r="T61" s="91"/>
      <c r="U61" s="106">
        <v>7.4</v>
      </c>
      <c r="V61" s="63"/>
      <c r="W61" s="55"/>
      <c r="X61" s="70" t="s">
        <v>33</v>
      </c>
      <c r="Y61" s="99">
        <f t="shared" si="3"/>
        <v>0</v>
      </c>
      <c r="Z61" s="99">
        <f t="shared" si="4"/>
        <v>0</v>
      </c>
      <c r="AA61" s="101">
        <f t="shared" si="2"/>
        <v>0</v>
      </c>
      <c r="AB61" s="102" t="s">
        <v>24</v>
      </c>
    </row>
    <row r="62" spans="1:28" s="15" customFormat="1">
      <c r="A62" s="203" t="s">
        <v>107</v>
      </c>
      <c r="B62" s="93" t="s">
        <v>152</v>
      </c>
      <c r="C62" s="103" t="s">
        <v>21</v>
      </c>
      <c r="D62" s="32" t="s">
        <v>37</v>
      </c>
      <c r="E62" s="205" t="s">
        <v>139</v>
      </c>
      <c r="F62" s="205" t="s">
        <v>126</v>
      </c>
      <c r="G62" s="119">
        <v>77.290000000000006</v>
      </c>
      <c r="H62" s="191"/>
      <c r="I62" s="25"/>
      <c r="J62" s="35"/>
      <c r="K62" s="105" t="s">
        <v>21</v>
      </c>
      <c r="L62" s="35"/>
      <c r="M62" s="122">
        <v>10.7</v>
      </c>
      <c r="N62" s="193"/>
      <c r="O62" s="27"/>
      <c r="P62" s="26"/>
      <c r="Q62" s="105" t="s">
        <v>21</v>
      </c>
      <c r="R62" s="71"/>
      <c r="S62" s="77"/>
      <c r="T62" s="77"/>
      <c r="U62" s="72">
        <v>24.26</v>
      </c>
      <c r="V62" s="63"/>
      <c r="W62" s="55"/>
      <c r="X62" s="70" t="s">
        <v>33</v>
      </c>
      <c r="Y62" s="99">
        <f t="shared" si="3"/>
        <v>0</v>
      </c>
      <c r="Z62" s="99">
        <f t="shared" si="4"/>
        <v>0</v>
      </c>
      <c r="AA62" s="101">
        <f t="shared" si="2"/>
        <v>0</v>
      </c>
      <c r="AB62" s="102" t="s">
        <v>24</v>
      </c>
    </row>
    <row r="63" spans="1:28" s="15" customFormat="1">
      <c r="A63" s="217"/>
      <c r="B63" s="93" t="s">
        <v>152</v>
      </c>
      <c r="C63" s="96" t="s">
        <v>21</v>
      </c>
      <c r="D63" s="49" t="s">
        <v>37</v>
      </c>
      <c r="E63" s="221"/>
      <c r="F63" s="221"/>
      <c r="G63" s="120">
        <v>13.04</v>
      </c>
      <c r="H63" s="195"/>
      <c r="I63" s="5"/>
      <c r="J63" s="19"/>
      <c r="K63" s="66"/>
      <c r="L63" s="19"/>
      <c r="M63" s="124">
        <v>1.81</v>
      </c>
      <c r="N63" s="200"/>
      <c r="O63" s="4"/>
      <c r="P63" s="16"/>
      <c r="Q63" s="66"/>
      <c r="R63" s="63"/>
      <c r="S63" s="67"/>
      <c r="T63" s="67"/>
      <c r="U63" s="64">
        <v>4.09</v>
      </c>
      <c r="V63" s="63"/>
      <c r="W63" s="55"/>
      <c r="X63" s="70" t="s">
        <v>33</v>
      </c>
      <c r="Y63" s="99">
        <f t="shared" si="3"/>
        <v>0</v>
      </c>
      <c r="Z63" s="99">
        <f t="shared" si="4"/>
        <v>0</v>
      </c>
      <c r="AA63" s="101">
        <f t="shared" si="2"/>
        <v>0</v>
      </c>
      <c r="AB63" s="102"/>
    </row>
    <row r="64" spans="1:28" s="15" customFormat="1">
      <c r="A64" s="217"/>
      <c r="B64" s="93" t="s">
        <v>152</v>
      </c>
      <c r="C64" s="96" t="s">
        <v>21</v>
      </c>
      <c r="D64" s="49" t="s">
        <v>41</v>
      </c>
      <c r="E64" s="221"/>
      <c r="F64" s="221"/>
      <c r="G64" s="5"/>
      <c r="H64" s="19"/>
      <c r="I64" s="65">
        <v>77.290000000000006</v>
      </c>
      <c r="J64" s="19">
        <v>427</v>
      </c>
      <c r="K64" s="66"/>
      <c r="L64" s="19"/>
      <c r="M64" s="5"/>
      <c r="N64" s="16"/>
      <c r="O64" s="69">
        <v>10.7</v>
      </c>
      <c r="P64" s="16">
        <v>59</v>
      </c>
      <c r="Q64" s="66"/>
      <c r="R64" s="63"/>
      <c r="S64" s="64">
        <v>11.42</v>
      </c>
      <c r="T64" s="64"/>
      <c r="U64" s="64">
        <v>24.26</v>
      </c>
      <c r="V64" s="63"/>
      <c r="W64" s="55"/>
      <c r="X64" s="70" t="s">
        <v>33</v>
      </c>
      <c r="Y64" s="99">
        <f t="shared" si="3"/>
        <v>0</v>
      </c>
      <c r="Z64" s="100">
        <f t="shared" si="4"/>
        <v>486</v>
      </c>
      <c r="AA64" s="101">
        <f t="shared" si="2"/>
        <v>0</v>
      </c>
      <c r="AB64" s="102"/>
    </row>
    <row r="65" spans="1:28" s="15" customFormat="1" ht="13.5" thickBot="1">
      <c r="A65" s="204"/>
      <c r="B65" s="29" t="s">
        <v>152</v>
      </c>
      <c r="C65" s="34" t="s">
        <v>21</v>
      </c>
      <c r="D65" s="50" t="s">
        <v>41</v>
      </c>
      <c r="E65" s="206"/>
      <c r="F65" s="206"/>
      <c r="G65" s="57"/>
      <c r="H65" s="58"/>
      <c r="I65" s="74">
        <v>13.04</v>
      </c>
      <c r="J65" s="58">
        <v>72</v>
      </c>
      <c r="K65" s="75"/>
      <c r="L65" s="58"/>
      <c r="M65" s="57"/>
      <c r="N65" s="30"/>
      <c r="O65" s="128">
        <v>1.81</v>
      </c>
      <c r="P65" s="30">
        <v>10</v>
      </c>
      <c r="Q65" s="75"/>
      <c r="R65" s="76"/>
      <c r="S65" s="106">
        <v>2.89</v>
      </c>
      <c r="T65" s="106"/>
      <c r="U65" s="106">
        <v>4.09</v>
      </c>
      <c r="V65" s="63"/>
      <c r="W65" s="55"/>
      <c r="X65" s="70" t="s">
        <v>33</v>
      </c>
      <c r="Y65" s="99">
        <f t="shared" si="3"/>
        <v>0</v>
      </c>
      <c r="Z65" s="100">
        <f t="shared" si="4"/>
        <v>82</v>
      </c>
      <c r="AA65" s="101">
        <f t="shared" si="2"/>
        <v>0</v>
      </c>
      <c r="AB65" s="102"/>
    </row>
    <row r="66" spans="1:28" s="15" customFormat="1">
      <c r="A66" s="207" t="s">
        <v>108</v>
      </c>
      <c r="B66" s="93" t="s">
        <v>152</v>
      </c>
      <c r="C66" s="103" t="s">
        <v>21</v>
      </c>
      <c r="D66" s="32" t="s">
        <v>37</v>
      </c>
      <c r="E66" s="209" t="s">
        <v>74</v>
      </c>
      <c r="F66" s="209" t="s">
        <v>126</v>
      </c>
      <c r="G66" s="119">
        <v>13.73</v>
      </c>
      <c r="H66" s="191"/>
      <c r="I66" s="25"/>
      <c r="J66" s="35"/>
      <c r="K66" s="105" t="s">
        <v>21</v>
      </c>
      <c r="L66" s="35"/>
      <c r="M66" s="122">
        <v>1.9</v>
      </c>
      <c r="N66" s="193"/>
      <c r="O66" s="27"/>
      <c r="P66" s="26"/>
      <c r="Q66" s="105" t="s">
        <v>21</v>
      </c>
      <c r="R66" s="71"/>
      <c r="S66" s="77"/>
      <c r="T66" s="77"/>
      <c r="U66" s="72">
        <v>4.3099999999999996</v>
      </c>
      <c r="V66" s="63"/>
      <c r="W66" s="55"/>
      <c r="X66" s="70" t="s">
        <v>33</v>
      </c>
      <c r="Y66" s="99">
        <f t="shared" si="3"/>
        <v>0</v>
      </c>
      <c r="Z66" s="99">
        <f t="shared" si="4"/>
        <v>0</v>
      </c>
      <c r="AA66" s="101">
        <f t="shared" si="2"/>
        <v>0</v>
      </c>
      <c r="AB66" s="102" t="s">
        <v>24</v>
      </c>
    </row>
    <row r="67" spans="1:28" s="15" customFormat="1" ht="13.5" thickBot="1">
      <c r="A67" s="213"/>
      <c r="B67" s="29" t="s">
        <v>152</v>
      </c>
      <c r="C67" s="34" t="s">
        <v>21</v>
      </c>
      <c r="D67" s="50" t="s">
        <v>140</v>
      </c>
      <c r="E67" s="210"/>
      <c r="F67" s="210"/>
      <c r="G67" s="121">
        <v>13.73</v>
      </c>
      <c r="H67" s="194"/>
      <c r="I67" s="57"/>
      <c r="J67" s="58"/>
      <c r="K67" s="75"/>
      <c r="L67" s="58"/>
      <c r="M67" s="123">
        <v>1.9</v>
      </c>
      <c r="N67" s="199"/>
      <c r="O67" s="31"/>
      <c r="P67" s="30"/>
      <c r="Q67" s="75"/>
      <c r="R67" s="76"/>
      <c r="S67" s="91"/>
      <c r="T67" s="91"/>
      <c r="U67" s="106">
        <v>4.3099999999999996</v>
      </c>
      <c r="V67" s="63"/>
      <c r="W67" s="55"/>
      <c r="X67" s="70" t="s">
        <v>33</v>
      </c>
      <c r="Y67" s="99">
        <f t="shared" si="3"/>
        <v>0</v>
      </c>
      <c r="Z67" s="99">
        <f t="shared" si="4"/>
        <v>0</v>
      </c>
      <c r="AA67" s="101">
        <f t="shared" si="2"/>
        <v>0</v>
      </c>
      <c r="AB67" s="102"/>
    </row>
    <row r="68" spans="1:28" s="15" customFormat="1">
      <c r="A68" s="240" t="s">
        <v>109</v>
      </c>
      <c r="B68" s="93" t="s">
        <v>152</v>
      </c>
      <c r="C68" s="103" t="s">
        <v>21</v>
      </c>
      <c r="D68" s="32" t="s">
        <v>37</v>
      </c>
      <c r="E68" s="126" t="s">
        <v>141</v>
      </c>
      <c r="F68" s="205" t="s">
        <v>35</v>
      </c>
      <c r="G68" s="119">
        <v>50.16</v>
      </c>
      <c r="H68" s="191"/>
      <c r="I68" s="25"/>
      <c r="J68" s="35"/>
      <c r="K68" s="105" t="s">
        <v>21</v>
      </c>
      <c r="L68" s="35"/>
      <c r="M68" s="122">
        <v>6.95</v>
      </c>
      <c r="N68" s="193"/>
      <c r="O68" s="27"/>
      <c r="P68" s="26"/>
      <c r="Q68" s="105" t="s">
        <v>21</v>
      </c>
      <c r="R68" s="71"/>
      <c r="S68" s="77"/>
      <c r="T68" s="77"/>
      <c r="U68" s="72">
        <v>15.74</v>
      </c>
      <c r="V68" s="63"/>
      <c r="W68" s="55"/>
      <c r="X68" s="70" t="s">
        <v>33</v>
      </c>
      <c r="Y68" s="99">
        <f t="shared" si="3"/>
        <v>0</v>
      </c>
      <c r="Z68" s="99">
        <f t="shared" si="4"/>
        <v>0</v>
      </c>
      <c r="AA68" s="101">
        <f t="shared" si="2"/>
        <v>0</v>
      </c>
      <c r="AB68" s="102" t="s">
        <v>24</v>
      </c>
    </row>
    <row r="69" spans="1:28" s="15" customFormat="1" ht="13.5" thickBot="1">
      <c r="A69" s="204"/>
      <c r="B69" s="29" t="s">
        <v>152</v>
      </c>
      <c r="C69" s="34" t="s">
        <v>21</v>
      </c>
      <c r="D69" s="50" t="s">
        <v>37</v>
      </c>
      <c r="E69" s="127" t="s">
        <v>142</v>
      </c>
      <c r="F69" s="206"/>
      <c r="G69" s="121">
        <v>24.32</v>
      </c>
      <c r="H69" s="194"/>
      <c r="I69" s="57"/>
      <c r="J69" s="58"/>
      <c r="K69" s="75" t="s">
        <v>21</v>
      </c>
      <c r="L69" s="58"/>
      <c r="M69" s="123">
        <v>3.37</v>
      </c>
      <c r="N69" s="199"/>
      <c r="O69" s="31"/>
      <c r="P69" s="30"/>
      <c r="Q69" s="75" t="s">
        <v>21</v>
      </c>
      <c r="R69" s="76"/>
      <c r="S69" s="91"/>
      <c r="T69" s="91"/>
      <c r="U69" s="106">
        <v>7.63</v>
      </c>
      <c r="V69" s="63"/>
      <c r="W69" s="55"/>
      <c r="X69" s="70" t="s">
        <v>33</v>
      </c>
      <c r="Y69" s="99">
        <f t="shared" si="3"/>
        <v>0</v>
      </c>
      <c r="Z69" s="99">
        <f t="shared" si="4"/>
        <v>0</v>
      </c>
      <c r="AA69" s="101">
        <f t="shared" si="2"/>
        <v>0</v>
      </c>
      <c r="AB69" s="102" t="s">
        <v>24</v>
      </c>
    </row>
    <row r="70" spans="1:28" s="15" customFormat="1" ht="13.5" thickBot="1">
      <c r="A70" s="154" t="s">
        <v>110</v>
      </c>
      <c r="B70" s="118" t="s">
        <v>152</v>
      </c>
      <c r="C70" s="153" t="s">
        <v>21</v>
      </c>
      <c r="D70" s="155" t="s">
        <v>37</v>
      </c>
      <c r="E70" s="156" t="s">
        <v>121</v>
      </c>
      <c r="F70" s="157" t="s">
        <v>143</v>
      </c>
      <c r="G70" s="144">
        <v>19.5</v>
      </c>
      <c r="H70" s="190"/>
      <c r="I70" s="158">
        <v>45.5</v>
      </c>
      <c r="J70" s="145">
        <v>533</v>
      </c>
      <c r="K70" s="147" t="s">
        <v>21</v>
      </c>
      <c r="L70" s="145"/>
      <c r="M70" s="148">
        <v>2.7</v>
      </c>
      <c r="N70" s="192"/>
      <c r="O70" s="159">
        <v>6.3</v>
      </c>
      <c r="P70" s="149">
        <v>74</v>
      </c>
      <c r="Q70" s="147" t="s">
        <v>21</v>
      </c>
      <c r="R70" s="151"/>
      <c r="S70" s="182"/>
      <c r="T70" s="182"/>
      <c r="U70" s="152">
        <v>6.12</v>
      </c>
      <c r="V70" s="63"/>
      <c r="W70" s="55"/>
      <c r="X70" s="70" t="s">
        <v>33</v>
      </c>
      <c r="Y70" s="99">
        <f t="shared" si="3"/>
        <v>0</v>
      </c>
      <c r="Z70" s="100">
        <f t="shared" si="4"/>
        <v>607</v>
      </c>
      <c r="AA70" s="101">
        <f t="shared" si="2"/>
        <v>0</v>
      </c>
      <c r="AB70" s="102" t="s">
        <v>24</v>
      </c>
    </row>
    <row r="71" spans="1:28" s="15" customFormat="1">
      <c r="A71" s="203" t="s">
        <v>111</v>
      </c>
      <c r="B71" s="93" t="s">
        <v>152</v>
      </c>
      <c r="C71" s="103" t="s">
        <v>21</v>
      </c>
      <c r="D71" s="32" t="s">
        <v>37</v>
      </c>
      <c r="E71" s="126" t="s">
        <v>144</v>
      </c>
      <c r="F71" s="205" t="s">
        <v>40</v>
      </c>
      <c r="G71" s="119">
        <v>45.5</v>
      </c>
      <c r="H71" s="191"/>
      <c r="I71" s="25"/>
      <c r="J71" s="35"/>
      <c r="K71" s="105" t="s">
        <v>21</v>
      </c>
      <c r="L71" s="35"/>
      <c r="M71" s="122">
        <v>6.3</v>
      </c>
      <c r="N71" s="193"/>
      <c r="O71" s="27"/>
      <c r="P71" s="26"/>
      <c r="Q71" s="105" t="s">
        <v>21</v>
      </c>
      <c r="R71" s="71"/>
      <c r="S71" s="77"/>
      <c r="T71" s="77"/>
      <c r="U71" s="72">
        <v>14.28</v>
      </c>
      <c r="V71" s="63"/>
      <c r="W71" s="55"/>
      <c r="X71" s="70" t="s">
        <v>33</v>
      </c>
      <c r="Y71" s="99">
        <f t="shared" si="3"/>
        <v>0</v>
      </c>
      <c r="Z71" s="99">
        <f t="shared" si="4"/>
        <v>0</v>
      </c>
      <c r="AA71" s="101">
        <f t="shared" si="2"/>
        <v>0</v>
      </c>
      <c r="AB71" s="102" t="s">
        <v>24</v>
      </c>
    </row>
    <row r="72" spans="1:28" s="15" customFormat="1">
      <c r="A72" s="217"/>
      <c r="B72" s="93" t="s">
        <v>152</v>
      </c>
      <c r="C72" s="103" t="s">
        <v>21</v>
      </c>
      <c r="D72" s="32" t="s">
        <v>37</v>
      </c>
      <c r="E72" s="126" t="s">
        <v>144</v>
      </c>
      <c r="F72" s="221"/>
      <c r="G72" s="119">
        <v>19.5</v>
      </c>
      <c r="H72" s="191"/>
      <c r="I72" s="25"/>
      <c r="J72" s="35"/>
      <c r="K72" s="105"/>
      <c r="L72" s="35"/>
      <c r="M72" s="122">
        <v>2.7</v>
      </c>
      <c r="N72" s="193"/>
      <c r="O72" s="27"/>
      <c r="P72" s="26"/>
      <c r="Q72" s="105"/>
      <c r="R72" s="71"/>
      <c r="S72" s="77"/>
      <c r="T72" s="77"/>
      <c r="U72" s="72">
        <v>6.12</v>
      </c>
      <c r="V72" s="63"/>
      <c r="W72" s="55"/>
      <c r="X72" s="70" t="s">
        <v>33</v>
      </c>
      <c r="Y72" s="99">
        <f t="shared" si="3"/>
        <v>0</v>
      </c>
      <c r="Z72" s="99">
        <f t="shared" si="4"/>
        <v>0</v>
      </c>
      <c r="AA72" s="101">
        <f t="shared" si="2"/>
        <v>0</v>
      </c>
      <c r="AB72" s="102"/>
    </row>
    <row r="73" spans="1:28" s="15" customFormat="1">
      <c r="A73" s="217"/>
      <c r="B73" s="93" t="s">
        <v>152</v>
      </c>
      <c r="C73" s="103" t="s">
        <v>21</v>
      </c>
      <c r="D73" s="32" t="s">
        <v>37</v>
      </c>
      <c r="E73" s="126" t="s">
        <v>145</v>
      </c>
      <c r="F73" s="221"/>
      <c r="G73" s="119">
        <v>65</v>
      </c>
      <c r="H73" s="191"/>
      <c r="I73" s="25"/>
      <c r="J73" s="35"/>
      <c r="K73" s="105"/>
      <c r="L73" s="35"/>
      <c r="M73" s="122">
        <v>9</v>
      </c>
      <c r="N73" s="193"/>
      <c r="O73" s="27"/>
      <c r="P73" s="26"/>
      <c r="Q73" s="105"/>
      <c r="R73" s="71"/>
      <c r="S73" s="77"/>
      <c r="T73" s="77"/>
      <c r="U73" s="72">
        <v>20.399999999999999</v>
      </c>
      <c r="V73" s="63"/>
      <c r="W73" s="55"/>
      <c r="X73" s="70" t="s">
        <v>33</v>
      </c>
      <c r="Y73" s="99">
        <f t="shared" si="3"/>
        <v>0</v>
      </c>
      <c r="Z73" s="99">
        <f t="shared" si="4"/>
        <v>0</v>
      </c>
      <c r="AA73" s="101">
        <f t="shared" si="2"/>
        <v>0</v>
      </c>
      <c r="AB73" s="102"/>
    </row>
    <row r="74" spans="1:28" s="15" customFormat="1">
      <c r="A74" s="217"/>
      <c r="B74" s="93" t="s">
        <v>152</v>
      </c>
      <c r="C74" s="103" t="s">
        <v>21</v>
      </c>
      <c r="D74" s="32" t="s">
        <v>37</v>
      </c>
      <c r="E74" s="126" t="s">
        <v>144</v>
      </c>
      <c r="F74" s="221"/>
      <c r="G74" s="119">
        <v>58.5</v>
      </c>
      <c r="H74" s="191"/>
      <c r="I74" s="25"/>
      <c r="J74" s="35"/>
      <c r="K74" s="105"/>
      <c r="L74" s="35"/>
      <c r="M74" s="122">
        <v>8.1</v>
      </c>
      <c r="N74" s="193"/>
      <c r="O74" s="27"/>
      <c r="P74" s="26"/>
      <c r="Q74" s="105"/>
      <c r="R74" s="71"/>
      <c r="S74" s="72">
        <v>8.64</v>
      </c>
      <c r="T74" s="72"/>
      <c r="U74" s="72">
        <v>18.36</v>
      </c>
      <c r="V74" s="63"/>
      <c r="W74" s="55"/>
      <c r="X74" s="70" t="s">
        <v>33</v>
      </c>
      <c r="Y74" s="99">
        <f t="shared" si="3"/>
        <v>0</v>
      </c>
      <c r="Z74" s="99">
        <f t="shared" si="4"/>
        <v>0</v>
      </c>
      <c r="AA74" s="101">
        <f t="shared" si="2"/>
        <v>0</v>
      </c>
      <c r="AB74" s="102"/>
    </row>
    <row r="75" spans="1:28" s="15" customFormat="1" ht="13.5" thickBot="1">
      <c r="A75" s="204"/>
      <c r="B75" s="29" t="s">
        <v>152</v>
      </c>
      <c r="C75" s="34" t="s">
        <v>21</v>
      </c>
      <c r="D75" s="50" t="s">
        <v>37</v>
      </c>
      <c r="E75" s="127" t="s">
        <v>144</v>
      </c>
      <c r="F75" s="206"/>
      <c r="G75" s="121">
        <v>19.5</v>
      </c>
      <c r="H75" s="194"/>
      <c r="I75" s="57"/>
      <c r="J75" s="58"/>
      <c r="K75" s="75"/>
      <c r="L75" s="58"/>
      <c r="M75" s="123">
        <v>2.7</v>
      </c>
      <c r="N75" s="199"/>
      <c r="O75" s="31"/>
      <c r="P75" s="30"/>
      <c r="Q75" s="75"/>
      <c r="R75" s="76"/>
      <c r="S75" s="106">
        <v>2.88</v>
      </c>
      <c r="T75" s="106"/>
      <c r="U75" s="106">
        <v>6.12</v>
      </c>
      <c r="V75" s="63"/>
      <c r="W75" s="55"/>
      <c r="X75" s="70" t="s">
        <v>33</v>
      </c>
      <c r="Y75" s="99">
        <f t="shared" si="3"/>
        <v>0</v>
      </c>
      <c r="Z75" s="99">
        <f t="shared" si="4"/>
        <v>0</v>
      </c>
      <c r="AA75" s="101">
        <f t="shared" si="2"/>
        <v>0</v>
      </c>
      <c r="AB75" s="102"/>
    </row>
    <row r="76" spans="1:28" s="15" customFormat="1">
      <c r="A76" s="207" t="s">
        <v>112</v>
      </c>
      <c r="B76" s="93" t="s">
        <v>152</v>
      </c>
      <c r="C76" s="103" t="s">
        <v>21</v>
      </c>
      <c r="D76" s="32" t="s">
        <v>37</v>
      </c>
      <c r="E76" s="269" t="s">
        <v>122</v>
      </c>
      <c r="F76" s="209" t="s">
        <v>35</v>
      </c>
      <c r="G76" s="119">
        <v>26</v>
      </c>
      <c r="H76" s="191"/>
      <c r="I76" s="25"/>
      <c r="J76" s="35"/>
      <c r="K76" s="105" t="s">
        <v>21</v>
      </c>
      <c r="L76" s="35"/>
      <c r="M76" s="122">
        <v>3.6</v>
      </c>
      <c r="N76" s="193"/>
      <c r="O76" s="27"/>
      <c r="P76" s="26"/>
      <c r="Q76" s="105" t="s">
        <v>21</v>
      </c>
      <c r="R76" s="71"/>
      <c r="S76" s="77"/>
      <c r="T76" s="77"/>
      <c r="U76" s="72">
        <v>8.16</v>
      </c>
      <c r="V76" s="63"/>
      <c r="W76" s="55"/>
      <c r="X76" s="70" t="s">
        <v>33</v>
      </c>
      <c r="Y76" s="99">
        <f t="shared" si="3"/>
        <v>0</v>
      </c>
      <c r="Z76" s="99">
        <f t="shared" si="4"/>
        <v>0</v>
      </c>
      <c r="AA76" s="101">
        <f t="shared" si="2"/>
        <v>0</v>
      </c>
      <c r="AB76" s="102" t="s">
        <v>24</v>
      </c>
    </row>
    <row r="77" spans="1:28" s="15" customFormat="1" ht="13.5" thickBot="1">
      <c r="A77" s="208"/>
      <c r="B77" s="29" t="s">
        <v>152</v>
      </c>
      <c r="C77" s="34" t="s">
        <v>21</v>
      </c>
      <c r="D77" s="50" t="s">
        <v>37</v>
      </c>
      <c r="E77" s="270"/>
      <c r="F77" s="210"/>
      <c r="G77" s="121">
        <v>39</v>
      </c>
      <c r="H77" s="194"/>
      <c r="I77" s="57"/>
      <c r="J77" s="58"/>
      <c r="K77" s="75"/>
      <c r="L77" s="58"/>
      <c r="M77" s="123">
        <v>5.4</v>
      </c>
      <c r="N77" s="199"/>
      <c r="O77" s="31"/>
      <c r="P77" s="30"/>
      <c r="Q77" s="75"/>
      <c r="R77" s="76"/>
      <c r="S77" s="91"/>
      <c r="T77" s="91"/>
      <c r="U77" s="106">
        <v>12.24</v>
      </c>
      <c r="V77" s="63"/>
      <c r="W77" s="55"/>
      <c r="X77" s="70" t="s">
        <v>33</v>
      </c>
      <c r="Y77" s="99">
        <f t="shared" si="3"/>
        <v>0</v>
      </c>
      <c r="Z77" s="99">
        <f t="shared" si="4"/>
        <v>0</v>
      </c>
      <c r="AA77" s="101">
        <f t="shared" si="2"/>
        <v>0</v>
      </c>
      <c r="AB77" s="102"/>
    </row>
    <row r="78" spans="1:28" s="15" customFormat="1">
      <c r="A78" s="203" t="s">
        <v>113</v>
      </c>
      <c r="B78" s="93" t="s">
        <v>152</v>
      </c>
      <c r="C78" s="103" t="s">
        <v>21</v>
      </c>
      <c r="D78" s="32" t="s">
        <v>37</v>
      </c>
      <c r="E78" s="218" t="s">
        <v>146</v>
      </c>
      <c r="F78" s="205" t="s">
        <v>126</v>
      </c>
      <c r="G78" s="119">
        <v>5.45</v>
      </c>
      <c r="H78" s="191"/>
      <c r="I78" s="25"/>
      <c r="J78" s="35"/>
      <c r="K78" s="105" t="s">
        <v>21</v>
      </c>
      <c r="L78" s="35"/>
      <c r="M78" s="122">
        <v>0.75</v>
      </c>
      <c r="N78" s="193"/>
      <c r="O78" s="27"/>
      <c r="P78" s="26"/>
      <c r="Q78" s="105" t="s">
        <v>21</v>
      </c>
      <c r="R78" s="71"/>
      <c r="S78" s="77"/>
      <c r="T78" s="77"/>
      <c r="U78" s="72">
        <v>1.71</v>
      </c>
      <c r="V78" s="63"/>
      <c r="W78" s="55"/>
      <c r="X78" s="70" t="s">
        <v>33</v>
      </c>
      <c r="Y78" s="99">
        <f t="shared" si="3"/>
        <v>0</v>
      </c>
      <c r="Z78" s="99">
        <f t="shared" si="4"/>
        <v>0</v>
      </c>
      <c r="AA78" s="101">
        <f t="shared" si="2"/>
        <v>0</v>
      </c>
      <c r="AB78" s="102" t="s">
        <v>24</v>
      </c>
    </row>
    <row r="79" spans="1:28" s="15" customFormat="1">
      <c r="A79" s="217"/>
      <c r="B79" s="93" t="s">
        <v>152</v>
      </c>
      <c r="C79" s="103" t="s">
        <v>21</v>
      </c>
      <c r="D79" s="32" t="s">
        <v>37</v>
      </c>
      <c r="E79" s="219"/>
      <c r="F79" s="221"/>
      <c r="G79" s="119">
        <v>1.1399999999999999</v>
      </c>
      <c r="H79" s="191"/>
      <c r="I79" s="25"/>
      <c r="J79" s="35"/>
      <c r="K79" s="105"/>
      <c r="L79" s="35"/>
      <c r="M79" s="122">
        <v>0.16</v>
      </c>
      <c r="N79" s="193"/>
      <c r="O79" s="27"/>
      <c r="P79" s="26"/>
      <c r="Q79" s="105"/>
      <c r="R79" s="71"/>
      <c r="S79" s="77"/>
      <c r="T79" s="77"/>
      <c r="U79" s="72">
        <v>0.36</v>
      </c>
      <c r="V79" s="63"/>
      <c r="W79" s="55"/>
      <c r="X79" s="70" t="s">
        <v>33</v>
      </c>
      <c r="Y79" s="99">
        <f t="shared" si="3"/>
        <v>0</v>
      </c>
      <c r="Z79" s="99">
        <f t="shared" si="4"/>
        <v>0</v>
      </c>
      <c r="AA79" s="101">
        <f t="shared" si="2"/>
        <v>0</v>
      </c>
      <c r="AB79" s="102"/>
    </row>
    <row r="80" spans="1:28" s="15" customFormat="1">
      <c r="A80" s="217"/>
      <c r="B80" s="166" t="s">
        <v>152</v>
      </c>
      <c r="C80" s="168" t="s">
        <v>21</v>
      </c>
      <c r="D80" s="143" t="s">
        <v>37</v>
      </c>
      <c r="E80" s="219"/>
      <c r="F80" s="221"/>
      <c r="G80" s="169">
        <v>2.21</v>
      </c>
      <c r="H80" s="197"/>
      <c r="I80" s="171"/>
      <c r="J80" s="170"/>
      <c r="K80" s="172"/>
      <c r="L80" s="170"/>
      <c r="M80" s="173">
        <v>0.31</v>
      </c>
      <c r="N80" s="201"/>
      <c r="O80" s="175"/>
      <c r="P80" s="174"/>
      <c r="Q80" s="172"/>
      <c r="R80" s="176"/>
      <c r="S80" s="185"/>
      <c r="T80" s="185"/>
      <c r="U80" s="177">
        <v>0.69</v>
      </c>
      <c r="V80" s="63"/>
      <c r="W80" s="55"/>
      <c r="X80" s="70" t="s">
        <v>33</v>
      </c>
      <c r="Y80" s="99">
        <f t="shared" si="3"/>
        <v>0</v>
      </c>
      <c r="Z80" s="99">
        <f t="shared" si="4"/>
        <v>0</v>
      </c>
      <c r="AA80" s="101">
        <f t="shared" si="2"/>
        <v>0</v>
      </c>
      <c r="AB80" s="102"/>
    </row>
    <row r="81" spans="1:28" s="15" customFormat="1" ht="13.5" thickBot="1">
      <c r="A81" s="204"/>
      <c r="B81" s="29" t="s">
        <v>152</v>
      </c>
      <c r="C81" s="34" t="s">
        <v>21</v>
      </c>
      <c r="D81" s="50" t="s">
        <v>37</v>
      </c>
      <c r="E81" s="220"/>
      <c r="F81" s="206"/>
      <c r="G81" s="121">
        <v>1.1399999999999999</v>
      </c>
      <c r="H81" s="194"/>
      <c r="I81" s="74">
        <v>1.95</v>
      </c>
      <c r="J81" s="58">
        <v>16</v>
      </c>
      <c r="K81" s="75"/>
      <c r="L81" s="58"/>
      <c r="M81" s="123">
        <v>0.16</v>
      </c>
      <c r="N81" s="199"/>
      <c r="O81" s="128">
        <v>0.27</v>
      </c>
      <c r="P81" s="30">
        <v>2</v>
      </c>
      <c r="Q81" s="75"/>
      <c r="R81" s="76"/>
      <c r="S81" s="91"/>
      <c r="T81" s="91"/>
      <c r="U81" s="106">
        <v>0.97</v>
      </c>
      <c r="V81" s="63"/>
      <c r="W81" s="55"/>
      <c r="X81" s="70" t="s">
        <v>33</v>
      </c>
      <c r="Y81" s="99">
        <f t="shared" si="3"/>
        <v>0</v>
      </c>
      <c r="Z81" s="100">
        <f t="shared" si="4"/>
        <v>18</v>
      </c>
      <c r="AA81" s="101">
        <f t="shared" si="2"/>
        <v>0</v>
      </c>
      <c r="AB81" s="102"/>
    </row>
    <row r="82" spans="1:28" s="15" customFormat="1" ht="13.5" thickBot="1">
      <c r="A82" s="162" t="s">
        <v>114</v>
      </c>
      <c r="B82" s="109" t="s">
        <v>152</v>
      </c>
      <c r="C82" s="110" t="s">
        <v>21</v>
      </c>
      <c r="D82" s="82" t="s">
        <v>37</v>
      </c>
      <c r="E82" s="163" t="s">
        <v>75</v>
      </c>
      <c r="F82" s="83" t="s">
        <v>126</v>
      </c>
      <c r="G82" s="164">
        <v>26</v>
      </c>
      <c r="H82" s="198"/>
      <c r="I82" s="84"/>
      <c r="J82" s="85"/>
      <c r="K82" s="88" t="s">
        <v>21</v>
      </c>
      <c r="L82" s="85"/>
      <c r="M82" s="165">
        <v>3.6</v>
      </c>
      <c r="N82" s="202"/>
      <c r="O82" s="86"/>
      <c r="P82" s="87"/>
      <c r="Q82" s="88" t="s">
        <v>21</v>
      </c>
      <c r="R82" s="89"/>
      <c r="S82" s="111"/>
      <c r="T82" s="111"/>
      <c r="U82" s="113">
        <v>8.16</v>
      </c>
      <c r="V82" s="63"/>
      <c r="W82" s="55"/>
      <c r="X82" s="70" t="s">
        <v>33</v>
      </c>
      <c r="Y82" s="99">
        <f t="shared" si="3"/>
        <v>0</v>
      </c>
      <c r="Z82" s="99">
        <f t="shared" si="4"/>
        <v>0</v>
      </c>
      <c r="AA82" s="101">
        <f t="shared" si="2"/>
        <v>0</v>
      </c>
      <c r="AB82" s="102" t="s">
        <v>24</v>
      </c>
    </row>
    <row r="83" spans="1:28" s="15" customFormat="1">
      <c r="A83" s="203" t="s">
        <v>115</v>
      </c>
      <c r="B83" s="93" t="s">
        <v>152</v>
      </c>
      <c r="C83" s="103" t="s">
        <v>21</v>
      </c>
      <c r="D83" s="32" t="s">
        <v>37</v>
      </c>
      <c r="E83" s="211" t="s">
        <v>147</v>
      </c>
      <c r="F83" s="205" t="s">
        <v>40</v>
      </c>
      <c r="G83" s="139">
        <v>58.02</v>
      </c>
      <c r="H83" s="191"/>
      <c r="I83" s="160">
        <f>97.17-G83</f>
        <v>39.15</v>
      </c>
      <c r="J83" s="35">
        <v>347</v>
      </c>
      <c r="K83" s="105" t="s">
        <v>21</v>
      </c>
      <c r="L83" s="35"/>
      <c r="M83" s="140">
        <v>8.0299999999999994</v>
      </c>
      <c r="N83" s="193"/>
      <c r="O83" s="161">
        <v>5.42</v>
      </c>
      <c r="P83" s="26">
        <v>48</v>
      </c>
      <c r="Q83" s="105" t="s">
        <v>21</v>
      </c>
      <c r="R83" s="71"/>
      <c r="S83" s="77"/>
      <c r="T83" s="77"/>
      <c r="U83" s="72">
        <v>30.5</v>
      </c>
      <c r="V83" s="63"/>
      <c r="W83" s="55"/>
      <c r="X83" s="70" t="s">
        <v>33</v>
      </c>
      <c r="Y83" s="99">
        <f t="shared" si="3"/>
        <v>0</v>
      </c>
      <c r="Z83" s="100">
        <f t="shared" si="4"/>
        <v>395</v>
      </c>
      <c r="AA83" s="101">
        <f t="shared" si="2"/>
        <v>0</v>
      </c>
      <c r="AB83" s="102" t="s">
        <v>24</v>
      </c>
    </row>
    <row r="84" spans="1:28" s="15" customFormat="1" ht="13.5" thickBot="1">
      <c r="A84" s="204"/>
      <c r="B84" s="29" t="s">
        <v>152</v>
      </c>
      <c r="C84" s="34" t="s">
        <v>21</v>
      </c>
      <c r="D84" s="50" t="s">
        <v>37</v>
      </c>
      <c r="E84" s="212"/>
      <c r="F84" s="206"/>
      <c r="G84" s="121">
        <v>11.18</v>
      </c>
      <c r="H84" s="194"/>
      <c r="I84" s="74">
        <v>8.32</v>
      </c>
      <c r="J84" s="58">
        <v>70</v>
      </c>
      <c r="K84" s="75"/>
      <c r="L84" s="58"/>
      <c r="M84" s="123">
        <v>1.55</v>
      </c>
      <c r="N84" s="199"/>
      <c r="O84" s="128">
        <v>1.1499999999999999</v>
      </c>
      <c r="P84" s="30">
        <v>10</v>
      </c>
      <c r="Q84" s="75"/>
      <c r="R84" s="76"/>
      <c r="S84" s="91"/>
      <c r="T84" s="91"/>
      <c r="U84" s="106">
        <v>6.12</v>
      </c>
      <c r="V84" s="63"/>
      <c r="W84" s="55"/>
      <c r="X84" s="70" t="s">
        <v>33</v>
      </c>
      <c r="Y84" s="99">
        <f t="shared" si="3"/>
        <v>0</v>
      </c>
      <c r="Z84" s="100">
        <f t="shared" si="4"/>
        <v>80</v>
      </c>
      <c r="AA84" s="101">
        <f t="shared" si="2"/>
        <v>0</v>
      </c>
      <c r="AB84" s="102" t="s">
        <v>24</v>
      </c>
    </row>
    <row r="85" spans="1:28" s="15" customFormat="1" ht="13.5" thickBot="1">
      <c r="A85" s="162" t="s">
        <v>116</v>
      </c>
      <c r="B85" s="109" t="s">
        <v>152</v>
      </c>
      <c r="C85" s="110" t="s">
        <v>21</v>
      </c>
      <c r="D85" s="82" t="s">
        <v>37</v>
      </c>
      <c r="E85" s="178" t="s">
        <v>76</v>
      </c>
      <c r="F85" s="83" t="s">
        <v>127</v>
      </c>
      <c r="G85" s="164">
        <v>23.4</v>
      </c>
      <c r="H85" s="198"/>
      <c r="I85" s="84"/>
      <c r="J85" s="85"/>
      <c r="K85" s="88" t="s">
        <v>21</v>
      </c>
      <c r="L85" s="85"/>
      <c r="M85" s="165">
        <v>3.24</v>
      </c>
      <c r="N85" s="202"/>
      <c r="O85" s="86"/>
      <c r="P85" s="87"/>
      <c r="Q85" s="88" t="s">
        <v>21</v>
      </c>
      <c r="R85" s="89"/>
      <c r="S85" s="113">
        <v>3.46</v>
      </c>
      <c r="T85" s="113"/>
      <c r="U85" s="113">
        <v>7.34</v>
      </c>
      <c r="V85" s="63"/>
      <c r="W85" s="55"/>
      <c r="X85" s="70" t="s">
        <v>33</v>
      </c>
      <c r="Y85" s="99">
        <f t="shared" si="3"/>
        <v>0</v>
      </c>
      <c r="Z85" s="99">
        <f t="shared" si="4"/>
        <v>0</v>
      </c>
      <c r="AA85" s="101">
        <f t="shared" si="2"/>
        <v>0</v>
      </c>
      <c r="AB85" s="102" t="s">
        <v>24</v>
      </c>
    </row>
    <row r="86" spans="1:28" s="15" customFormat="1">
      <c r="A86" s="203" t="s">
        <v>117</v>
      </c>
      <c r="B86" s="93" t="s">
        <v>152</v>
      </c>
      <c r="C86" s="103" t="s">
        <v>21</v>
      </c>
      <c r="D86" s="32" t="s">
        <v>37</v>
      </c>
      <c r="E86" s="205" t="s">
        <v>77</v>
      </c>
      <c r="F86" s="205" t="s">
        <v>126</v>
      </c>
      <c r="G86" s="119">
        <v>26</v>
      </c>
      <c r="H86" s="191"/>
      <c r="I86" s="25"/>
      <c r="J86" s="35"/>
      <c r="K86" s="105" t="s">
        <v>21</v>
      </c>
      <c r="L86" s="35"/>
      <c r="M86" s="122">
        <v>3.6</v>
      </c>
      <c r="N86" s="193"/>
      <c r="O86" s="27"/>
      <c r="P86" s="26"/>
      <c r="Q86" s="105" t="s">
        <v>21</v>
      </c>
      <c r="R86" s="71"/>
      <c r="S86" s="72">
        <v>3.84</v>
      </c>
      <c r="T86" s="72"/>
      <c r="U86" s="72">
        <v>8.16</v>
      </c>
      <c r="V86" s="63"/>
      <c r="W86" s="55"/>
      <c r="X86" s="70" t="s">
        <v>33</v>
      </c>
      <c r="Y86" s="99">
        <f t="shared" si="3"/>
        <v>0</v>
      </c>
      <c r="Z86" s="99">
        <f t="shared" si="4"/>
        <v>0</v>
      </c>
      <c r="AA86" s="101">
        <f t="shared" si="2"/>
        <v>0</v>
      </c>
      <c r="AB86" s="102" t="s">
        <v>24</v>
      </c>
    </row>
    <row r="87" spans="1:28" s="15" customFormat="1" ht="15.75" customHeight="1" thickBot="1">
      <c r="A87" s="204"/>
      <c r="B87" s="29" t="s">
        <v>152</v>
      </c>
      <c r="C87" s="34" t="s">
        <v>21</v>
      </c>
      <c r="D87" s="50" t="s">
        <v>140</v>
      </c>
      <c r="E87" s="206"/>
      <c r="F87" s="206"/>
      <c r="G87" s="57"/>
      <c r="H87" s="58"/>
      <c r="I87" s="121">
        <v>0.11</v>
      </c>
      <c r="J87" s="194"/>
      <c r="K87" s="75"/>
      <c r="L87" s="58"/>
      <c r="M87" s="57"/>
      <c r="N87" s="30"/>
      <c r="O87" s="123">
        <v>0.02</v>
      </c>
      <c r="P87" s="199"/>
      <c r="Q87" s="75"/>
      <c r="R87" s="76"/>
      <c r="S87" s="106">
        <v>0.02</v>
      </c>
      <c r="T87" s="106"/>
      <c r="U87" s="106">
        <v>0.03</v>
      </c>
      <c r="V87" s="63"/>
      <c r="W87" s="55"/>
      <c r="X87" s="70" t="s">
        <v>33</v>
      </c>
      <c r="Y87" s="99">
        <f t="shared" si="3"/>
        <v>0</v>
      </c>
      <c r="Z87" s="99">
        <f t="shared" si="4"/>
        <v>0</v>
      </c>
      <c r="AA87" s="101">
        <f t="shared" si="2"/>
        <v>0</v>
      </c>
      <c r="AB87" s="102"/>
    </row>
    <row r="88" spans="1:28" s="15" customFormat="1">
      <c r="A88" s="207" t="s">
        <v>118</v>
      </c>
      <c r="B88" s="93" t="s">
        <v>152</v>
      </c>
      <c r="C88" s="103" t="s">
        <v>21</v>
      </c>
      <c r="D88" s="32" t="s">
        <v>37</v>
      </c>
      <c r="E88" s="209" t="s">
        <v>78</v>
      </c>
      <c r="F88" s="209" t="s">
        <v>35</v>
      </c>
      <c r="G88" s="119">
        <v>13</v>
      </c>
      <c r="H88" s="191"/>
      <c r="I88" s="25"/>
      <c r="J88" s="35"/>
      <c r="K88" s="105" t="s">
        <v>21</v>
      </c>
      <c r="L88" s="35"/>
      <c r="M88" s="122">
        <v>1.8</v>
      </c>
      <c r="N88" s="193"/>
      <c r="O88" s="27"/>
      <c r="P88" s="26"/>
      <c r="Q88" s="105" t="s">
        <v>21</v>
      </c>
      <c r="R88" s="71"/>
      <c r="S88" s="72">
        <v>1.92</v>
      </c>
      <c r="T88" s="72"/>
      <c r="U88" s="72">
        <v>4.08</v>
      </c>
      <c r="V88" s="63"/>
      <c r="W88" s="55"/>
      <c r="X88" s="70" t="s">
        <v>33</v>
      </c>
      <c r="Y88" s="99">
        <f t="shared" si="3"/>
        <v>0</v>
      </c>
      <c r="Z88" s="99">
        <f t="shared" si="4"/>
        <v>0</v>
      </c>
      <c r="AA88" s="101">
        <f t="shared" si="2"/>
        <v>0</v>
      </c>
      <c r="AB88" s="102" t="s">
        <v>24</v>
      </c>
    </row>
    <row r="89" spans="1:28" s="15" customFormat="1" ht="13.5" thickBot="1">
      <c r="A89" s="208"/>
      <c r="B89" s="29" t="s">
        <v>152</v>
      </c>
      <c r="C89" s="34" t="s">
        <v>21</v>
      </c>
      <c r="D89" s="50" t="s">
        <v>140</v>
      </c>
      <c r="E89" s="210"/>
      <c r="F89" s="210"/>
      <c r="G89" s="57"/>
      <c r="H89" s="58"/>
      <c r="I89" s="121">
        <v>3.9</v>
      </c>
      <c r="J89" s="194"/>
      <c r="K89" s="75"/>
      <c r="L89" s="58"/>
      <c r="M89" s="57"/>
      <c r="N89" s="30"/>
      <c r="O89" s="123">
        <v>0.54</v>
      </c>
      <c r="P89" s="199"/>
      <c r="Q89" s="75"/>
      <c r="R89" s="76"/>
      <c r="S89" s="106">
        <v>0.57999999999999996</v>
      </c>
      <c r="T89" s="106"/>
      <c r="U89" s="106">
        <v>1.22</v>
      </c>
      <c r="V89" s="63"/>
      <c r="W89" s="55"/>
      <c r="X89" s="70" t="s">
        <v>33</v>
      </c>
      <c r="Y89" s="99">
        <f t="shared" si="3"/>
        <v>0</v>
      </c>
      <c r="Z89" s="99">
        <f t="shared" si="4"/>
        <v>0</v>
      </c>
      <c r="AA89" s="101">
        <f t="shared" si="2"/>
        <v>0</v>
      </c>
      <c r="AB89" s="102"/>
    </row>
    <row r="90" spans="1:28" s="15" customFormat="1">
      <c r="A90" s="24" t="s">
        <v>119</v>
      </c>
      <c r="B90" s="93" t="s">
        <v>152</v>
      </c>
      <c r="C90" s="103" t="s">
        <v>21</v>
      </c>
      <c r="D90" s="32" t="s">
        <v>37</v>
      </c>
      <c r="E90" s="60" t="s">
        <v>79</v>
      </c>
      <c r="F90" s="60" t="s">
        <v>35</v>
      </c>
      <c r="G90" s="25"/>
      <c r="H90" s="35"/>
      <c r="I90" s="119">
        <v>13</v>
      </c>
      <c r="J90" s="191"/>
      <c r="K90" s="105" t="s">
        <v>21</v>
      </c>
      <c r="L90" s="35"/>
      <c r="M90" s="27"/>
      <c r="N90" s="26"/>
      <c r="O90" s="122">
        <v>1.8</v>
      </c>
      <c r="P90" s="193"/>
      <c r="Q90" s="105" t="s">
        <v>21</v>
      </c>
      <c r="R90" s="71"/>
      <c r="S90" s="72">
        <v>1.92</v>
      </c>
      <c r="T90" s="72"/>
      <c r="U90" s="72">
        <v>4.08</v>
      </c>
      <c r="V90" s="63"/>
      <c r="W90" s="55"/>
      <c r="X90" s="70" t="s">
        <v>33</v>
      </c>
      <c r="Y90" s="99">
        <f t="shared" si="3"/>
        <v>0</v>
      </c>
      <c r="Z90" s="99">
        <f t="shared" si="4"/>
        <v>0</v>
      </c>
      <c r="AA90" s="101">
        <f t="shared" si="2"/>
        <v>0</v>
      </c>
      <c r="AB90" s="102" t="s">
        <v>24</v>
      </c>
    </row>
    <row r="91" spans="1:28" s="15" customFormat="1">
      <c r="A91" s="51" t="s">
        <v>120</v>
      </c>
      <c r="B91" s="51" t="s">
        <v>152</v>
      </c>
      <c r="C91" s="96" t="s">
        <v>21</v>
      </c>
      <c r="D91" s="49" t="s">
        <v>37</v>
      </c>
      <c r="E91" s="61" t="s">
        <v>150</v>
      </c>
      <c r="F91" s="61" t="s">
        <v>35</v>
      </c>
      <c r="G91" s="120">
        <v>20.59</v>
      </c>
      <c r="H91" s="195"/>
      <c r="I91" s="5"/>
      <c r="J91" s="19"/>
      <c r="K91" s="66"/>
      <c r="L91" s="19"/>
      <c r="M91" s="124">
        <v>2.85</v>
      </c>
      <c r="N91" s="200"/>
      <c r="O91" s="4"/>
      <c r="P91" s="16"/>
      <c r="Q91" s="66" t="s">
        <v>21</v>
      </c>
      <c r="R91" s="63"/>
      <c r="S91" s="67"/>
      <c r="T91" s="67"/>
      <c r="U91" s="64">
        <v>6.46</v>
      </c>
      <c r="V91" s="63"/>
      <c r="W91" s="55"/>
      <c r="X91" s="70" t="s">
        <v>33</v>
      </c>
      <c r="Y91" s="99">
        <f t="shared" si="3"/>
        <v>0</v>
      </c>
      <c r="Z91" s="99">
        <f t="shared" si="4"/>
        <v>0</v>
      </c>
      <c r="AA91" s="101">
        <f t="shared" si="2"/>
        <v>0</v>
      </c>
      <c r="AB91" s="102" t="s">
        <v>24</v>
      </c>
    </row>
    <row r="92" spans="1:28" s="15" customFormat="1">
      <c r="A92" s="51" t="s">
        <v>156</v>
      </c>
      <c r="B92" s="51" t="s">
        <v>152</v>
      </c>
      <c r="C92" s="96" t="s">
        <v>21</v>
      </c>
      <c r="D92" s="49" t="s">
        <v>37</v>
      </c>
      <c r="E92" s="61" t="s">
        <v>157</v>
      </c>
      <c r="F92" s="61" t="s">
        <v>34</v>
      </c>
      <c r="G92" s="120">
        <v>39</v>
      </c>
      <c r="H92" s="195"/>
      <c r="I92" s="5"/>
      <c r="J92" s="19"/>
      <c r="K92" s="66"/>
      <c r="L92" s="19"/>
      <c r="M92" s="124">
        <v>5.4</v>
      </c>
      <c r="N92" s="200"/>
      <c r="O92" s="4"/>
      <c r="P92" s="16"/>
      <c r="Q92" s="66" t="s">
        <v>21</v>
      </c>
      <c r="R92" s="63"/>
      <c r="S92" s="67"/>
      <c r="T92" s="67"/>
      <c r="U92" s="64">
        <v>12.24</v>
      </c>
      <c r="V92" s="63"/>
      <c r="W92" s="55"/>
      <c r="X92" s="70" t="s">
        <v>33</v>
      </c>
      <c r="Y92" s="99">
        <f t="shared" ref="Y92" si="5">H92+N92</f>
        <v>0</v>
      </c>
      <c r="Z92" s="99">
        <f t="shared" ref="Z92" si="6">J92+P92</f>
        <v>0</v>
      </c>
      <c r="AA92" s="101">
        <f t="shared" ref="AA92" si="7">L92+R92</f>
        <v>0</v>
      </c>
      <c r="AB92" s="102" t="s">
        <v>24</v>
      </c>
    </row>
    <row r="93" spans="1:28" s="15" customFormat="1">
      <c r="A93" s="10"/>
      <c r="B93" s="10"/>
      <c r="C93" s="11"/>
      <c r="D93" s="12"/>
      <c r="E93" s="52"/>
      <c r="F93" s="52"/>
      <c r="G93" s="13"/>
      <c r="H93" s="36"/>
      <c r="I93" s="36"/>
      <c r="J93" s="36"/>
      <c r="K93" s="13"/>
      <c r="L93" s="17"/>
      <c r="M93" s="14"/>
      <c r="N93" s="17"/>
      <c r="O93" s="17"/>
      <c r="P93" s="17"/>
      <c r="Q93" s="14"/>
      <c r="R93" s="17"/>
      <c r="S93" s="17"/>
      <c r="T93" s="17"/>
      <c r="U93" s="14"/>
      <c r="V93" s="14"/>
      <c r="W93" s="14"/>
    </row>
    <row r="94" spans="1:28">
      <c r="A94" s="229" t="s">
        <v>6</v>
      </c>
      <c r="B94" s="230"/>
      <c r="C94" s="230"/>
      <c r="D94" s="230"/>
      <c r="E94" s="231"/>
      <c r="F94" s="231"/>
      <c r="G94" s="6">
        <f t="shared" ref="G94:V94" si="8">SUM(G3:G93)</f>
        <v>3194.0299999999993</v>
      </c>
      <c r="H94" s="18">
        <f t="shared" si="8"/>
        <v>11520</v>
      </c>
      <c r="I94" s="95">
        <f t="shared" si="8"/>
        <v>300.80999999999995</v>
      </c>
      <c r="J94" s="18">
        <f t="shared" si="8"/>
        <v>4006</v>
      </c>
      <c r="K94" s="94">
        <f t="shared" si="8"/>
        <v>860.2700000000001</v>
      </c>
      <c r="L94" s="18">
        <f t="shared" si="8"/>
        <v>8454</v>
      </c>
      <c r="M94" s="6">
        <f t="shared" si="8"/>
        <v>442.34000000000003</v>
      </c>
      <c r="N94" s="18">
        <f t="shared" si="8"/>
        <v>1602</v>
      </c>
      <c r="O94" s="95">
        <f t="shared" si="8"/>
        <v>41.65</v>
      </c>
      <c r="P94" s="18">
        <f t="shared" si="8"/>
        <v>554</v>
      </c>
      <c r="Q94" s="94">
        <f t="shared" si="8"/>
        <v>273.74</v>
      </c>
      <c r="R94" s="18">
        <f t="shared" si="8"/>
        <v>3252</v>
      </c>
      <c r="S94" s="6">
        <f t="shared" si="8"/>
        <v>37.570000000000007</v>
      </c>
      <c r="T94" s="18">
        <f t="shared" si="8"/>
        <v>0</v>
      </c>
      <c r="U94" s="6">
        <f t="shared" si="8"/>
        <v>4216.659999999998</v>
      </c>
      <c r="V94" s="18">
        <f t="shared" si="8"/>
        <v>19323</v>
      </c>
      <c r="W94" s="20"/>
      <c r="Y94" s="18">
        <f>SUM(Y3:Y93)</f>
        <v>13122</v>
      </c>
      <c r="Z94" s="40">
        <f>SUM(Z3:Z93)</f>
        <v>4560</v>
      </c>
      <c r="AA94" s="39">
        <f>SUM(AA3:AA91)-AA93</f>
        <v>11706</v>
      </c>
      <c r="AB94" s="28" t="s">
        <v>17</v>
      </c>
    </row>
    <row r="95" spans="1:28">
      <c r="N95" s="8"/>
      <c r="O95" s="8"/>
      <c r="P95" s="8"/>
      <c r="W95" s="14"/>
    </row>
    <row r="96" spans="1:28">
      <c r="F96" s="45"/>
      <c r="G96" s="46" t="s">
        <v>25</v>
      </c>
      <c r="H96" s="37"/>
      <c r="I96" s="47" t="s">
        <v>31</v>
      </c>
      <c r="J96" s="37"/>
      <c r="K96" s="3" t="s">
        <v>30</v>
      </c>
      <c r="L96" s="45"/>
      <c r="M96" s="46" t="s">
        <v>25</v>
      </c>
      <c r="N96" s="37"/>
      <c r="O96" s="47" t="s">
        <v>31</v>
      </c>
      <c r="P96" s="37"/>
      <c r="Q96" s="3" t="s">
        <v>30</v>
      </c>
      <c r="W96" s="14"/>
      <c r="Y96" s="37">
        <v>46290</v>
      </c>
      <c r="Z96" s="37">
        <v>46290</v>
      </c>
      <c r="AB96" s="3" t="s">
        <v>18</v>
      </c>
    </row>
    <row r="97" spans="1:27" ht="15">
      <c r="F97" s="45"/>
      <c r="G97" s="8"/>
      <c r="K97" s="8"/>
      <c r="L97" s="45"/>
      <c r="N97" s="45"/>
      <c r="O97" s="45"/>
      <c r="P97" s="45"/>
      <c r="Q97" s="9"/>
      <c r="W97" s="14"/>
      <c r="Z97" s="43">
        <f>Y94+Z94</f>
        <v>17682</v>
      </c>
    </row>
    <row r="98" spans="1:27" ht="15">
      <c r="F98" s="45"/>
      <c r="G98" s="8"/>
      <c r="I98" s="9"/>
      <c r="K98" s="8"/>
      <c r="L98" s="107"/>
      <c r="N98" s="45"/>
      <c r="O98" s="45"/>
      <c r="P98" s="45"/>
      <c r="Q98" s="9"/>
      <c r="W98" s="14"/>
      <c r="Z98" s="43"/>
    </row>
    <row r="99" spans="1:27">
      <c r="L99" s="8"/>
      <c r="W99" s="14"/>
      <c r="X99" s="45"/>
      <c r="Y99" s="48" t="s">
        <v>25</v>
      </c>
    </row>
    <row r="100" spans="1:27">
      <c r="A100" s="244" t="s">
        <v>9</v>
      </c>
      <c r="B100" s="244"/>
      <c r="C100" s="244"/>
      <c r="D100" s="244"/>
      <c r="E100" s="244"/>
      <c r="F100" s="244"/>
      <c r="G100" s="244"/>
      <c r="H100" s="244"/>
      <c r="I100" s="244"/>
      <c r="J100" s="244"/>
      <c r="K100" s="244"/>
      <c r="L100" s="244"/>
      <c r="M100" s="244"/>
      <c r="N100" s="244"/>
      <c r="O100" s="244"/>
      <c r="P100" s="244"/>
      <c r="Q100" s="244"/>
      <c r="R100" s="244"/>
      <c r="S100" s="244"/>
      <c r="T100" s="244"/>
      <c r="U100" s="244"/>
      <c r="V100" s="244"/>
      <c r="W100" s="14"/>
      <c r="Y100" s="8"/>
      <c r="Z100" s="47" t="s">
        <v>31</v>
      </c>
      <c r="AA100" s="3" t="s">
        <v>30</v>
      </c>
    </row>
    <row r="101" spans="1:27">
      <c r="A101" s="243" t="s">
        <v>13</v>
      </c>
      <c r="B101" s="243"/>
      <c r="C101" s="243"/>
      <c r="D101" s="243"/>
      <c r="E101" s="243"/>
      <c r="F101" s="243"/>
      <c r="G101" s="243"/>
      <c r="H101" s="243"/>
      <c r="I101" s="243"/>
      <c r="J101" s="243"/>
      <c r="K101" s="243"/>
      <c r="L101" s="243"/>
      <c r="M101" s="243"/>
      <c r="N101" s="243"/>
      <c r="O101" s="243"/>
      <c r="P101" s="243"/>
      <c r="Q101" s="243"/>
      <c r="R101" s="243"/>
      <c r="S101" s="243"/>
      <c r="T101" s="243"/>
      <c r="W101" s="14"/>
    </row>
    <row r="102" spans="1:27">
      <c r="U102" s="7"/>
      <c r="V102" s="7"/>
      <c r="W102" s="14"/>
    </row>
    <row r="103" spans="1:27">
      <c r="E103" s="9"/>
      <c r="F103" s="8"/>
      <c r="U103" s="7"/>
      <c r="V103" s="7"/>
    </row>
    <row r="104" spans="1:27">
      <c r="F104" s="9"/>
      <c r="G104" s="8"/>
      <c r="I104" s="8"/>
      <c r="J104" s="8"/>
      <c r="K104" s="8"/>
      <c r="L104" s="8"/>
      <c r="U104" s="7"/>
      <c r="V104" s="7"/>
    </row>
    <row r="105" spans="1:27">
      <c r="L105" s="8"/>
    </row>
    <row r="107" spans="1:27" ht="12.75" customHeight="1">
      <c r="D107" s="242" t="s">
        <v>7</v>
      </c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</row>
    <row r="108" spans="1:27" ht="12.75" customHeight="1"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</row>
    <row r="109" spans="1:27" ht="12.75" customHeight="1"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</row>
    <row r="110" spans="1:27" ht="12.75" customHeight="1"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</row>
    <row r="111" spans="1:27" ht="12.75" customHeight="1"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</row>
    <row r="114" spans="4:22" ht="12.75" customHeight="1">
      <c r="D114" s="242" t="s">
        <v>8</v>
      </c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</row>
    <row r="115" spans="4:22" ht="12.75" customHeight="1"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</row>
    <row r="116" spans="4:22" ht="12.75" customHeight="1"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</row>
    <row r="117" spans="4:22" ht="12.75" customHeight="1"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</row>
    <row r="118" spans="4:22" ht="12.75" customHeight="1"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</row>
  </sheetData>
  <mergeCells count="98">
    <mergeCell ref="AD1:AG1"/>
    <mergeCell ref="A68:A69"/>
    <mergeCell ref="F68:F69"/>
    <mergeCell ref="A71:A75"/>
    <mergeCell ref="F71:F75"/>
    <mergeCell ref="A76:A77"/>
    <mergeCell ref="E76:E77"/>
    <mergeCell ref="F76:F77"/>
    <mergeCell ref="A62:A65"/>
    <mergeCell ref="E62:E65"/>
    <mergeCell ref="F62:F65"/>
    <mergeCell ref="A66:A67"/>
    <mergeCell ref="F66:F67"/>
    <mergeCell ref="E66:E67"/>
    <mergeCell ref="F36:F37"/>
    <mergeCell ref="E36:E37"/>
    <mergeCell ref="A53:A54"/>
    <mergeCell ref="F53:F54"/>
    <mergeCell ref="A57:A59"/>
    <mergeCell ref="E57:E59"/>
    <mergeCell ref="F57:F59"/>
    <mergeCell ref="A25:A26"/>
    <mergeCell ref="F25:F26"/>
    <mergeCell ref="F32:F33"/>
    <mergeCell ref="A34:A35"/>
    <mergeCell ref="F34:F35"/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O1:O2"/>
    <mergeCell ref="D107:V111"/>
    <mergeCell ref="D114:V118"/>
    <mergeCell ref="A101:T101"/>
    <mergeCell ref="A100:V100"/>
    <mergeCell ref="A1:A2"/>
    <mergeCell ref="B1:B2"/>
    <mergeCell ref="C1:C2"/>
    <mergeCell ref="D1:D2"/>
    <mergeCell ref="E1:E2"/>
    <mergeCell ref="P1:P2"/>
    <mergeCell ref="K1:K2"/>
    <mergeCell ref="I1:I2"/>
    <mergeCell ref="J1:J2"/>
    <mergeCell ref="H1:H2"/>
    <mergeCell ref="F1:F2"/>
    <mergeCell ref="G1:G2"/>
    <mergeCell ref="A11:A12"/>
    <mergeCell ref="F11:F12"/>
    <mergeCell ref="W11:W12"/>
    <mergeCell ref="A13:A20"/>
    <mergeCell ref="A94:F94"/>
    <mergeCell ref="E13:E20"/>
    <mergeCell ref="F19:F20"/>
    <mergeCell ref="F13:F18"/>
    <mergeCell ref="W13:W20"/>
    <mergeCell ref="A22:S22"/>
    <mergeCell ref="T22:AB22"/>
    <mergeCell ref="F23:F24"/>
    <mergeCell ref="A23:A24"/>
    <mergeCell ref="A30:A31"/>
    <mergeCell ref="F30:F31"/>
    <mergeCell ref="A32:A33"/>
    <mergeCell ref="F3:F6"/>
    <mergeCell ref="W3:W6"/>
    <mergeCell ref="W7:W9"/>
    <mergeCell ref="F7:F9"/>
    <mergeCell ref="A3:A6"/>
    <mergeCell ref="A7:A9"/>
    <mergeCell ref="E83:E84"/>
    <mergeCell ref="A83:A84"/>
    <mergeCell ref="F83:F84"/>
    <mergeCell ref="A28:A29"/>
    <mergeCell ref="E28:E29"/>
    <mergeCell ref="F28:F29"/>
    <mergeCell ref="A78:A81"/>
    <mergeCell ref="E78:E81"/>
    <mergeCell ref="F78:F81"/>
    <mergeCell ref="A47:A48"/>
    <mergeCell ref="A45:A46"/>
    <mergeCell ref="F47:F48"/>
    <mergeCell ref="F45:F46"/>
    <mergeCell ref="A38:A39"/>
    <mergeCell ref="F38:F39"/>
    <mergeCell ref="A36:A37"/>
    <mergeCell ref="A86:A87"/>
    <mergeCell ref="E86:E87"/>
    <mergeCell ref="F86:F87"/>
    <mergeCell ref="A88:A89"/>
    <mergeCell ref="E88:E89"/>
    <mergeCell ref="F88:F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219γ2β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2026-10-04T16:27:09Z</dcterms:modified>
</cp:coreProperties>
</file>