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α-νταμάρια" sheetId="3" r:id="rId1"/>
  </sheets>
  <calcPr calcId="125725"/>
</workbook>
</file>

<file path=xl/calcChain.xml><?xml version="1.0" encoding="utf-8"?>
<calcChain xmlns="http://schemas.openxmlformats.org/spreadsheetml/2006/main">
  <c r="AJ166" i="3"/>
  <c r="AH155"/>
  <c r="AH154"/>
  <c r="AH153"/>
  <c r="AH152"/>
  <c r="AH151"/>
  <c r="AH150"/>
  <c r="AJ149" s="1"/>
  <c r="AT155"/>
  <c r="AT154"/>
  <c r="AT153"/>
  <c r="AT152"/>
  <c r="AT151"/>
  <c r="AT150"/>
  <c r="AV149" s="1"/>
  <c r="AH166"/>
  <c r="AH145"/>
  <c r="AH144"/>
  <c r="AH143"/>
  <c r="AH142"/>
  <c r="AH141"/>
  <c r="AH140"/>
  <c r="AJ139" s="1"/>
  <c r="AJ132" l="1"/>
  <c r="AH132"/>
  <c r="AH131"/>
  <c r="AJ131" s="1"/>
  <c r="AH130"/>
  <c r="AH129"/>
  <c r="AH128"/>
  <c r="AH127"/>
  <c r="AJ127" s="1"/>
  <c r="AK127" s="1"/>
  <c r="AJ123"/>
  <c r="AH122"/>
  <c r="AH121"/>
  <c r="AH120"/>
  <c r="AH119"/>
  <c r="AJ118"/>
  <c r="AH117"/>
  <c r="AH116"/>
  <c r="AH115"/>
  <c r="AH114"/>
  <c r="AH50"/>
  <c r="AK4"/>
  <c r="AE166"/>
  <c r="AJ75"/>
  <c r="AJ71"/>
  <c r="AH75"/>
  <c r="AH74"/>
  <c r="AH73"/>
  <c r="AH72"/>
  <c r="AH71"/>
  <c r="AJ119" l="1"/>
  <c r="AJ114"/>
  <c r="AK114" s="1"/>
  <c r="AK71"/>
  <c r="AH17"/>
  <c r="AH16"/>
  <c r="AH46"/>
  <c r="AH45"/>
  <c r="AH44"/>
  <c r="AH43"/>
  <c r="AH42"/>
  <c r="AH41"/>
  <c r="AJ40" l="1"/>
  <c r="AH55" l="1"/>
  <c r="AH8"/>
  <c r="AG166" l="1"/>
  <c r="AF166"/>
  <c r="AD166"/>
  <c r="AA166"/>
  <c r="Z166"/>
  <c r="U166"/>
  <c r="S166"/>
  <c r="R166"/>
  <c r="O166"/>
  <c r="N166"/>
  <c r="AH110"/>
  <c r="AH109"/>
  <c r="AH107"/>
  <c r="AH97"/>
  <c r="AH96"/>
  <c r="AH95"/>
  <c r="AH94"/>
  <c r="AH86"/>
  <c r="AH85"/>
  <c r="AH84"/>
  <c r="AH67"/>
  <c r="AH66"/>
  <c r="AH65"/>
  <c r="AH64"/>
  <c r="AH63"/>
  <c r="AH62"/>
  <c r="AH61"/>
  <c r="AH54"/>
  <c r="AH36"/>
  <c r="AH32"/>
  <c r="AH31"/>
  <c r="AH27"/>
  <c r="AH26"/>
  <c r="AH25"/>
  <c r="AH12"/>
  <c r="AH11"/>
  <c r="AH9"/>
  <c r="L166" l="1"/>
  <c r="M166"/>
</calcChain>
</file>

<file path=xl/sharedStrings.xml><?xml version="1.0" encoding="utf-8"?>
<sst xmlns="http://schemas.openxmlformats.org/spreadsheetml/2006/main" count="489" uniqueCount="263">
  <si>
    <t>μίσθωση</t>
  </si>
  <si>
    <t>παράταση μίσθωσης</t>
  </si>
  <si>
    <t>23 =χρέωσε ως πάγια πράξη</t>
  </si>
  <si>
    <t>24 =δεν χρέωσε 1,3%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</si>
  <si>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</si>
  <si>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</si>
  <si>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</si>
  <si>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</si>
  <si>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</si>
  <si>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</si>
  <si>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υπόλογος</t>
  </si>
  <si>
    <t>περιοχή</t>
  </si>
  <si>
    <t>έπρεπε να πάρει</t>
  </si>
  <si>
    <t>πήρε</t>
  </si>
  <si>
    <t>με ΖΗΛ π.χ.-1</t>
  </si>
  <si>
    <t>ταμεία -ΦΠΑ</t>
  </si>
  <si>
    <t>ηθικώς πρέπει</t>
  </si>
  <si>
    <t>…. ΥΠΟ ΧΡΕΩΤΙΚΑ</t>
  </si>
  <si>
    <t>σύνολα</t>
  </si>
  <si>
    <t>ΣΥΝΟΛΑ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</si>
  <si>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</si>
  <si>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</si>
  <si>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</si>
  <si>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>*14* = σφάλμα κατάσταση</t>
  </si>
  <si>
    <t>ΔΟΛΟΣ</t>
  </si>
  <si>
    <t>ποσό πράξης βάσει ΑΓΑΠΕ</t>
  </si>
  <si>
    <t>θα έρθει</t>
  </si>
  <si>
    <t>θέση στο 219γ2</t>
  </si>
  <si>
    <t>ευτυχώς ΔΕΝ έχει ΤΑΝ</t>
  </si>
  <si>
    <t xml:space="preserve">δεν γράφει στο συμβόλαιο ΑΛΛΑ έστειλε για κ-15 τους πολίτες  </t>
  </si>
  <si>
    <t>ΔΕΝ γράφει &amp;  ΔΕΝ έχει πληρωμή κ-15</t>
  </si>
  <si>
    <t>Ραχώνι Θάσου</t>
  </si>
  <si>
    <t>θέση 219-16</t>
  </si>
  <si>
    <t>219-16</t>
  </si>
  <si>
    <t xml:space="preserve">παρατηρήσεις </t>
  </si>
  <si>
    <t>219-21</t>
  </si>
  <si>
    <t>θέση 219-21</t>
  </si>
  <si>
    <t xml:space="preserve">όπως σε 219 -16b &amp; 219-16-c &amp; 219-21   …   έτσι σε ΌΛΑ τα συμβόλαια = παρατάσεις μισθώσεων μαρμαρολατομείων     …   βάσει αρχικών συμβολαίων &amp; τρέχουσων υπουργικών αποφάσεων { σε εικόνα του άρθρου 30 του νόμου 669 του 1977 ή όποιας τροποποίησης αυτού }  .... ΘΑ ΓΙΝΕΙ η αναπροσαρμογή ενοικιοστασίου </t>
  </si>
  <si>
    <t>πράξη βάσει ΑΓΑΠΕ</t>
  </si>
  <si>
    <t>εισφορά μισθωτικών δικαιωμάτων</t>
  </si>
  <si>
    <t>διόρθωση μίσθωσης</t>
  </si>
  <si>
    <t>κ-15 ελέγχου ΤΑΝ</t>
  </si>
  <si>
    <t>κ-15 βάσει  zηλ</t>
  </si>
  <si>
    <t xml:space="preserve">ΦΥΣΙΚΑ  …… ΚΑΙ θα υπάρξει έλεγχος του ΤΑΣ { = 11% επί των δικαιωμάτων της ΑΓΑΠΕ }  για 1998 έως 2016-6ος            … φυσικά , ΔΕΝ θα τα πληρώσω εγώ … οπότε σιγά σιγά σας περιμένω για τροποποίηση των συμβολαίων </t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</si>
  <si>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>δημιουργία των ''προσωπικών χαρτών''</t>
    </r>
    <r>
      <rPr>
        <b/>
        <sz val="16"/>
        <rFont val="Arial"/>
        <family val="2"/>
        <charset val="161"/>
      </rPr>
      <t xml:space="preserve"> …     … </t>
    </r>
  </si>
  <si>
    <t>λείπει δημοτική απόφαση &amp; συμβαση με Δήμο Θάσου</t>
  </si>
  <si>
    <t>219-22</t>
  </si>
  <si>
    <t>θέση 219-22</t>
  </si>
  <si>
    <t xml:space="preserve">η αύξηση του μετοχικού κεφαλαίου ( για εισφορά ) ΔΕΝ έγινε με συμβολαιογραφική πράξη </t>
  </si>
  <si>
    <t xml:space="preserve">δεν βρίσκω την πληρωμή κ-15 </t>
  </si>
  <si>
    <t>παράνομα ΔΙΟΤΙ εκπρόθεσμες παρατάσεις</t>
  </si>
  <si>
    <t xml:space="preserve">48/στρ 1η 3ετία &amp; αναπροσαρμογή βάσει 669ν1977   ///   αντί 92,85 τους έβαλε 95,63 για κ-15 </t>
  </si>
  <si>
    <t>1.000δρχ για 1.000μ2  1η 3ετία . Μετά αναπροσαρμόζεται ανά 3ετία βάσει 669ν77α30</t>
  </si>
  <si>
    <t>μίσθωση μαρμαρο-λατομείου 66.612μ2 έως 29-03-2012 { max 15 έτη</t>
  </si>
  <si>
    <t>219-23</t>
  </si>
  <si>
    <t>θέση 219-23</t>
  </si>
  <si>
    <t>ΔΕΝ ΥΠΑΡΧΟΥΝ</t>
  </si>
  <si>
    <t>η ΑΓΑΠΕ λέει πως τα νταμάρια ΔΕΝ πάνε μεταγραφή . Κατ' αρχάς ΔΕΝ την πιστεύω σε ότι λέει . Στην μικρή αναζήτηση που έκανα η νομοθεσία ορίζει μεταγραφή . Ας το κρατήσουμε υπό αίρεση για λίγο</t>
  </si>
  <si>
    <t>μίσθωση μαρμαρο-λατομείου 48.629μ2 έως 25-11-2017 { max 15 έτη</t>
  </si>
  <si>
    <t>219-24</t>
  </si>
  <si>
    <t>θέση 219-24</t>
  </si>
  <si>
    <t>κακώς 74€ ( πλειοδότρια ) { έπρεπε 48 }   ///   το ταμείο ΤΑΝ χρεώνει 0,65% &amp; 0,125%</t>
  </si>
  <si>
    <t>έχουν πληρώσει στην τράπεζα 64,66 για κ-15</t>
  </si>
  <si>
    <t>ΔΕΝ είχε δικαίωμα να παρατείνει , ΓΙΑΤΙ πέρασε η 3ετία</t>
  </si>
  <si>
    <t>219-25</t>
  </si>
  <si>
    <t>θέση 219-25</t>
  </si>
  <si>
    <t>219-26</t>
  </si>
  <si>
    <t>θέση 219-26</t>
  </si>
  <si>
    <t>ΔΕΝ αναφέρει για ποσό έρευνας</t>
  </si>
  <si>
    <t>219-27</t>
  </si>
  <si>
    <t>δεν βρίσκω την πληρωμή κ-15 = 192,24</t>
  </si>
  <si>
    <t>219-28</t>
  </si>
  <si>
    <t>με 48/στρ ( γιατί ;;;; )  και αναπροσαρμογή βάσει 669ν1977α30</t>
  </si>
  <si>
    <t xml:space="preserve">μίσθωση μαρμαρο-λατομείου 41.039μ2 έως 18-09-2018 { max 15 έτη &amp; 40 έτη } </t>
  </si>
  <si>
    <t>μίσθωση μαρμαρο-λατομείο 21.753μ2 έως 30-07-2007</t>
  </si>
  <si>
    <t>δεν έχει</t>
  </si>
  <si>
    <t>219-29</t>
  </si>
  <si>
    <t>219-30</t>
  </si>
  <si>
    <t>τιμή</t>
  </si>
  <si>
    <t>ΙΔΕ 2γ1 θέση 219-26</t>
  </si>
  <si>
    <t>δεν βρίσκω την πληρωμή κ-15 = 768,97</t>
  </si>
  <si>
    <t>θέση 219-27</t>
  </si>
  <si>
    <t>θέση 219-28</t>
  </si>
  <si>
    <t>θέση 219-29</t>
  </si>
  <si>
    <t>άραγε ;;;???;;;</t>
  </si>
  <si>
    <t>ΕΠΕΤΑΙ δημιουργία πανελλαδικά αρχείου μισθώσεων &amp; τροποποιήσεων &amp; λύσεων ΑΝΑ μίσθωση &amp; ΑΝΑ νταμάρι</t>
  </si>
  <si>
    <t>που να βρει</t>
  </si>
  <si>
    <t>καταχώρηση στο 219γ1</t>
  </si>
  <si>
    <t>καταθεση εγγραφου { = παράταση  μίσθωσης μαρμαρο-λατομείου /// άλλου συμβολαιογράφου</t>
  </si>
  <si>
    <t>???</t>
  </si>
  <si>
    <t>καταθεση εγγραφου</t>
  </si>
  <si>
    <t>ΔΕΝ υπάρχει σε βιβλίο εσόδων &amp; βιβλίο συμβολαίων</t>
  </si>
  <si>
    <t>ΔΕΝ έβαλε κ-15</t>
  </si>
  <si>
    <t>ΔΕΝ έχει ούτε συμβόλαια μωυσιαδου ΟΥΤΕ τίποτα άλλο</t>
  </si>
  <si>
    <t>..???..</t>
  </si>
  <si>
    <t>..???.. = μίσθωση μαρμαρο-λατομείου έως 19-9-1998 , 24.526μ2   ///  1.000δρχ ανα 1.000μ2</t>
  </si>
  <si>
    <t>..???.. παράταση ..???.. Κύρου έως 19-09-2001</t>
  </si>
  <si>
    <t>..???.. παράταση έως 19-9-2004</t>
  </si>
  <si>
    <t>..???.. έως 19-9-2007</t>
  </si>
  <si>
    <t>παράταση ..???.. μίσθωσης μαρμαρο-λατομείου έως 19-09-2010</t>
  </si>
  <si>
    <t>παράταση  ..???..  μίσθωσης μαρμαρο-λατομείου έως 19-9-2025 { = 15 έτη</t>
  </si>
  <si>
    <t>..???.. μίσθωση μαρμαρο-λατομείου έως 14-12-2017 { max 15 έτη } 78.660μ2 , 14€/στρ για 1η 3ετία ;;;;????;;;;</t>
  </si>
  <si>
    <t>εισφορά μισθωτικών δικαιωμάτων ..???..</t>
  </si>
  <si>
    <t>παράταση ..???.. μίσθωσης μαρμαρο-λατομείου έως 14-12-2020</t>
  </si>
  <si>
    <t>..???.. μίσθωση μαρμαρο-λατομείου έως 22-12-2009(59.130,75μ2)</t>
  </si>
  <si>
    <r>
      <t xml:space="preserve">..???.. μίσθωσης μαρμαρο-λατομείου ..???.. </t>
    </r>
    <r>
      <rPr>
        <sz val="8"/>
        <color rgb="FFFF0000"/>
        <rFont val="Arial"/>
        <family val="2"/>
        <charset val="161"/>
      </rPr>
      <t>ΠΑΡΑΤΑΣΗ</t>
    </r>
    <r>
      <rPr>
        <sz val="8"/>
        <color theme="1"/>
        <rFont val="Arial"/>
        <family val="2"/>
        <charset val="161"/>
      </rPr>
      <t xml:space="preserve"> παράταση έως 21-12-2012</t>
    </r>
  </si>
  <si>
    <r>
      <t xml:space="preserve">..???.. μίσθωσης μαρμαρο-λατομείου …???..  &amp; ..???.. </t>
    </r>
    <r>
      <rPr>
        <sz val="8"/>
        <color rgb="FFFF0000"/>
        <rFont val="Arial"/>
        <family val="2"/>
        <charset val="161"/>
      </rPr>
      <t>ΠΑΡΑΤΑΣΗ</t>
    </r>
    <r>
      <rPr>
        <sz val="8"/>
        <color theme="1"/>
        <rFont val="Arial"/>
        <family val="2"/>
        <charset val="161"/>
      </rPr>
      <t xml:space="preserve"> παράταση έως 21-12-2015</t>
    </r>
  </si>
  <si>
    <r>
      <t xml:space="preserve">μίσθωσης μαρμαρο-λατομείου ..???.. &amp; ... &amp; …. </t>
    </r>
    <r>
      <rPr>
        <sz val="8"/>
        <color rgb="FFFF0000"/>
        <rFont val="Arial"/>
        <family val="2"/>
        <charset val="161"/>
      </rPr>
      <t>ΠΑΡΑΤΑΣΗ</t>
    </r>
    <r>
      <rPr>
        <sz val="8"/>
        <color theme="1"/>
        <rFont val="Arial"/>
        <family val="2"/>
        <charset val="161"/>
      </rPr>
      <t xml:space="preserve"> παράταση έως 21-12-2018</t>
    </r>
  </si>
  <si>
    <t>……. ΑΕ</t>
  </si>
  <si>
    <t>…….. ΑΕ &amp; ... ΕΕ</t>
  </si>
  <si>
    <t>……….. ΑΕ</t>
  </si>
  <si>
    <t>…... Θάσος Θάσου</t>
  </si>
  <si>
    <t>……………. Δράμας</t>
  </si>
  <si>
    <t>….. Λιμεναρίων</t>
  </si>
  <si>
    <t>..???.. μίσθωση μαρμαρο-λατομείου έως 02-12-1991 {28.370μ2</t>
  </si>
  <si>
    <t>..???.. παράταση ..???.. έως 1-6-1994</t>
  </si>
  <si>
    <t>..???.. παράταση ..???..-..???.. έως 1-6-1997</t>
  </si>
  <si>
    <t>..???.. παράταση ..???.. -..???..-..???.. έως 2-12-2000</t>
  </si>
  <si>
    <t>μισθωσης μαρμαρο-λατομείου παράταση ..???.. -..???..-..???..-..???.. έως 02-12-2003</t>
  </si>
  <si>
    <t>μισθωσης μαρμαρο-λατομείου παράταση ..???.. -..???..-..???..-..???.. &amp; ..???.. για 15 έτη έως 02-12-2018</t>
  </si>
  <si>
    <t>μισθωσης μαρμαρο-λατομείου παράταση ..???.. -..???..-..???..-..???.. &amp; ..???..-..???.. για 40 έτη έως 02-12-2058</t>
  </si>
  <si>
    <t>………. Παναγία Θάσου</t>
  </si>
  <si>
    <t>παράταση ..???.. μίσθωσης μαρμαρο-λατομείου έως 18-02-2021</t>
  </si>
  <si>
    <t>….. Θάσος Θάσου</t>
  </si>
  <si>
    <r>
      <t>μίσθωση μαρμαρο-λατομείου 49.598μ2 έως 01-01-2019 { max 15 έτη } , [</t>
    </r>
    <r>
      <rPr>
        <sz val="8"/>
        <color rgb="FFFF0000"/>
        <rFont val="Arial"/>
        <family val="2"/>
        <charset val="161"/>
      </rPr>
      <t xml:space="preserve"> γιατί 48/στρ ;;;</t>
    </r>
  </si>
  <si>
    <t>……….. Θάσος Θάσου</t>
  </si>
  <si>
    <t>..???..  μίσθωση μαρμαρο-λατομείο 34.310μ2 έως 18-9-03 { max εως 15 έτη</t>
  </si>
  <si>
    <t>παράταση  ..???.. μίσθωση μαρμαρο-λατομείο { έως 18-9-06</t>
  </si>
  <si>
    <t>παράταση  ..???.. &amp;  ..???.. μίσθωση μαρμαρο-λατομείο { έως 18-9-09</t>
  </si>
  <si>
    <t>παράταση  ..???.. &amp;  ..???.. &amp;  ..???.. μίσθωση μαρμαρο-λατομείο { έως 18-9-12</t>
  </si>
  <si>
    <t>παράταση  ..???.. &amp;  ..???..-  ..???.. - ..???.. μίσθωση μαρμαρο-λατομείο { έως 18-9-15</t>
  </si>
  <si>
    <t>παράταση ..???.. &amp; ... &amp; ... &amp; ...&amp; ..???.. μίσθωση μαρμαρο-λατομείο { έως 18-9-18</t>
  </si>
  <si>
    <t>μεταβίβαση μισθωτικών δικαιωμάτων  ..???.. &amp;  ..???..-  ..???.. -  ..???.. -  ..???.. μίσθωση μαρμαρο-λατομείο { έως 18-9-18</t>
  </si>
  <si>
    <t>παράταση  ..???.. μίσθωση έως 30-07-2010</t>
  </si>
  <si>
    <t>παράταση  ..???.. &amp;  ..???.. μίσθωση έως 30-07-2013</t>
  </si>
  <si>
    <t>παράταση  ..???.. &amp;  ..???.. &amp;  ..???.. μίσθωση έως 30-07-2016</t>
  </si>
  <si>
    <t>……. Θάσος Θάσου</t>
  </si>
  <si>
    <t>…. Θάσος Θάσου</t>
  </si>
  <si>
    <t xml:space="preserve"> ..???.. 37.940μ2 έως 21-12-2008 { έως 15 έτη</t>
  </si>
  <si>
    <t>παράταση  ..???.. μισθώσεως έως 21-12-2011</t>
  </si>
  <si>
    <t xml:space="preserve"> ..???.. μίσθωση μαρμαρο-λατομείο 20.280μ2  { έως 2-12-1991 ΚΑΙ εως 15 έτη [ 60.840δρχ</t>
  </si>
  <si>
    <t xml:space="preserve"> ..???.. παράταση  ..???.. μίσθωση μαρμαρο-λατομείο 3 έτη { έως 2-12-1994</t>
  </si>
  <si>
    <t xml:space="preserve"> ..???.. παράταση  ..???.. -  ..???.. μίσθωση μαρμαρο-λατομείο 3 έτη { έως 2-12-1997</t>
  </si>
  <si>
    <t xml:space="preserve"> ..???.. παράταση  ..???.. -  ..???.. -  ..???.. μίσθωση μαρμαρο-λατομείο 3 έτη { έως 2-12-2000</t>
  </si>
  <si>
    <t>παράταση  ..???.. - ..???.. - ..???.. - ..???.. - ..???.. μίσθωση μαρμαρο-λατομείο 3 έτη , έως 2-12-2003</t>
  </si>
  <si>
    <t>παράταση  ..???.. - ..???.. - ..???.. - ..???.. - ..???.. &amp;  ..???.. μίσθωση μαρμαρο-λατομείο 3 έτη { έως 2-12-2006</t>
  </si>
  <si>
    <t>παράταση  ..???.. - ..???.. - ..???.. - ..???.. - ..???.. &amp;  ..???.. -- ..???.. μίσθωση μαρμαρο-λατομείο 10 έτη { έως 2-12-2015</t>
  </si>
  <si>
    <t>έγκριση παράτασης μίσθωσης - ..???..  10 έτη { εως 31-12-2016</t>
  </si>
  <si>
    <t xml:space="preserve">διόρθωση - ..???.. - ..???.. - ..???.. </t>
  </si>
  <si>
    <t>παράταση μίσθωσης - ..???.. - ..???.. - ..???.. - ..???.. &amp;  ..???..  - ..???.. - ..???.. - ..???..   έως 2-12-2018</t>
  </si>
  <si>
    <t>παράταση  - ..???.. - ..???.. - ..???.. - ..???.. &amp;  ..???.. - ..???.. - ..???.. - ..???.. - ..???..  μίσθωση { έως 2-12-2028</t>
  </si>
  <si>
    <t>………..  Έβρου</t>
  </si>
  <si>
    <t>……………..  Έβρου</t>
  </si>
  <si>
    <t>………... Παναγία Θάσου</t>
  </si>
  <si>
    <t xml:space="preserve">εισφορά μισθωτικών δικαιωμάτων του ..???..  </t>
  </si>
  <si>
    <t>παράταση ..???..  -..???..  μίσθωση μαρμαρο-λατομείου έως 29-03-2024</t>
  </si>
  <si>
    <t>………….. Θάσος Θάσου</t>
  </si>
  <si>
    <t>..???..  47.920μ2</t>
  </si>
  <si>
    <t xml:space="preserve">παράταση ..???.. </t>
  </si>
  <si>
    <t xml:space="preserve">παράταση ..???.. - ..???.. </t>
  </si>
  <si>
    <t xml:space="preserve">παράταση ..???.. - ..???..  -..???.. </t>
  </si>
  <si>
    <t>παράταση ..???..  -..???..  -..???.. -..???..  μίσθωσης μαρμαρο-λατομείου έως 17-06-2002</t>
  </si>
  <si>
    <t>παράταση ..???..  -..???..  -..???..  -..???..  &amp; ..???..  μίσθωσης μαρμαρο-λατομείου έως 17-06-2005</t>
  </si>
  <si>
    <t>παράταση  ..???..  -..???..  -..???..  -..???..  &amp; ..???.. -..???..  μίσθωσης μαρμαρο-λατομείου έως 16-06-2008</t>
  </si>
  <si>
    <t>παράταση  ..???..  -..???..  -..???..  -..???..  &amp; ..???.. - ..???..  -..???.. μίσθωσης μαρμαρο-λατομείου έως 15-06-2011</t>
  </si>
  <si>
    <t>…………???......</t>
  </si>
  <si>
    <t>………... Θεολόγος</t>
  </si>
  <si>
    <t>..???..  μίσθωση μαρμαρο-λατομείου 24.567μ έως ?? { max 15 έτη</t>
  </si>
  <si>
    <t xml:space="preserve">..???..  -..???..  = μίσθωση μαρμαρο-λατομείου έως ?? </t>
  </si>
  <si>
    <t xml:space="preserve">..???..  = παράταση ..???..  μίσθωσης μαρμαρο-λατομείου έως ?? </t>
  </si>
  <si>
    <t>..???..  = παράταση ..???..  -..???..   μίσθωσης μαρμαρο-λατομείου έως 01-09-1998</t>
  </si>
  <si>
    <t>..???..  = παράταση ..???.. -..???.. - ..???..   μίσθωσης μαρμαρο-λατομείου έως 01-09-2001</t>
  </si>
  <si>
    <t>παράταση ..???..  -..???..  -..???..  -..???.. -..???..  μίσθωσης μαρμαρο-λατομείου έως 01-09-2004</t>
  </si>
  <si>
    <t>ΔΕΝ έχω</t>
  </si>
  <si>
    <t>παράταση ..???.. ..???.. ..???.. ..???.. ..???..  &amp; ..???.. μίσθωσης μαρμαρο-λατομείου 15 έτη έως 01-09-2019</t>
  </si>
  <si>
    <t>παράταση ..???.. ..???.. ..???.. ..???.. ..???..  &amp; ..???.. -..???..  μίσθωσης μαρμαρο-λατομείου 10 έτη έως 01-09-2024</t>
  </si>
  <si>
    <t>………. Λιμενάρια Θάσου</t>
  </si>
  <si>
    <t>..???.. του 1995 έδωσε η ... ΟΕ στην …. ΑΒΕΕ</t>
  </si>
  <si>
    <t>το ..???.. = 1.419.600δρχ &amp; πήρε 52.800δρχ &amp; ΤΑΝ 20.500</t>
  </si>
  <si>
    <t>η ...ΑΕ μπήκε ως ομόρυθμος στην ... ΕΕ  30-6-2013</t>
  </si>
  <si>
    <t>ήταν για 10 με το ..???.. { έγινε πληρεξούσιο</t>
  </si>
  <si>
    <t xml:space="preserve">μίσθωση μαρμαρο-λατομείου 28.036μ2*74 έως 30-06-2011 </t>
  </si>
  <si>
    <t>γιατί 74/στρ ΚΑΙ όχι 48/στρ;;;; [= πλειστηριασμός</t>
  </si>
  <si>
    <t>μίσθωση ….. κόστος έργων αποκατάστασης</t>
  </si>
  <si>
    <t>μίσθωση … ΚΤΙΡΙΑΚΑ &amp; τεχνικές εγκαταστάσεις &amp; ΚΛΠ</t>
  </si>
  <si>
    <t>μίσθωση … ΕΡΕΥΝΗΤΙΚΕΣ εργασίες</t>
  </si>
  <si>
    <t xml:space="preserve"> [28,036*231 (αντι 150) ΑΦΟΥ στον πληστηριασμό είχαμε 74 αντι 48) =6.476,32*3έτη</t>
  </si>
  <si>
    <t>ΕΕ = 9 πράξεις [ πωλήσεις μετοχών &amp; αποχωρήσεις &amp; αύξηση κεφαλαίου &amp; διάρκεια &amp; τροποποίηση καταστατικού</t>
  </si>
  <si>
    <t>ΙΔΕ 219γ1 θέση 219-26</t>
  </si>
  <si>
    <t>παραίτηση μισθωτικών δικαιωμάτων σε νταμάρι [= φΠ</t>
  </si>
  <si>
    <t>παραίτηση μισθωτικών δικαιωμάτων σε νταμάρι  [=φΕ</t>
  </si>
  <si>
    <t>ΠΡΕΠΕΙ με 231€/στρ για κάθε έτος</t>
  </si>
  <si>
    <t>μίσθωσης μαρμαρο-λατομείου ??? ΠΑΡΑΤΑΣΗ 3 έτη [έως 30-06-2014</t>
  </si>
  <si>
    <t>μίσθωσης μαρμαρο-λατομείου ??? &amp; ??? ΠΑΡΑΤΑΣΗ 3 έτη [έως 30-06-2017</t>
  </si>
  <si>
    <t>μίσθωσης μαρμαρο-λατομείου ??? &amp; ???? &amp; ???? ΠΑΡΑΤΑΣΗ 15 έτη [έως 30-06-2032</t>
  </si>
  <si>
    <t>π1 &amp; π2</t>
  </si>
  <si>
    <t>π1 &amp; π2 ΠΡΟΣ π3.. Ε.Ε.</t>
  </si>
  <si>
    <t>π3... Ε.Ε.</t>
  </si>
  <si>
    <t>…. Θάσου Θάσου</t>
  </si>
  <si>
    <t>ημερομηνία απαίτησης</t>
  </si>
  <si>
    <t>ΤΟΓΚΑ</t>
  </si>
  <si>
    <t>ΜΗ χρεωθέν κ-15</t>
  </si>
  <si>
    <t>ΜΗ χρεωθέντα ταμεία</t>
  </si>
  <si>
    <t>ΜΗ χρεωθέν ΦΠΑ</t>
  </si>
  <si>
    <t>διαφυγών φόρος εισοδήματος</t>
  </si>
  <si>
    <t>219-24 -*1* = στο συμβόλαιο λέει : '' υπολογίσθηκαν τα αναλογικά δικαιώματά μου και τα δικαιώματα του Ταμείου Νομικών''</t>
  </si>
  <si>
    <t xml:space="preserve">219-24 -*1* </t>
  </si>
  <si>
    <t>219-25 = *1* = 48/στρ 1η 3ετία ( ;;;???;;; = γιατί ) &amp; αναπροσαρμογή βάσει 669ν1977   ///   στο κ-15 αφαιρούνται τα 91,03 που πληρώθηκαν</t>
  </si>
  <si>
    <t xml:space="preserve">219-25 = *1* </t>
  </si>
  <si>
    <t>219-25 -*2* = Εισπράχθηκαν για πάγια τέλη και για τέλη υπέρ Ταμείου Νομικών με πέντε (5) αντίγραφα 330,63 ευρώ εξ ων Φ.Π.Α. 45,60 ευρώ</t>
  </si>
  <si>
    <t>219-25 -*2*</t>
  </si>
  <si>
    <r>
      <t xml:space="preserve">219-25 = *3* = ΥΠΗΡΧΕ άδεια νταμαριού ΠΟΥ ΔΕΝ ΠΑΡΑΤΑΘΗΚΕ ..   μήπως πρέπει να πάει αναδρομικά το πάγιο μίσθωμα ;;;;   μήπως πρέπει να πάει με 150/στρ ;;; //// Εισπράχθηκαν για πάγια τέλη και για τέλη υπέρ Ταμείου Νομικών με πέντε (5) αντίγραφα 330,63 ευρώ εξ ων Φ.Π.Α. 45,60 ευρώ = </t>
    </r>
    <r>
      <rPr>
        <b/>
        <sz val="8"/>
        <color rgb="FFFF0000"/>
        <rFont val="Arial"/>
        <family val="2"/>
        <charset val="161"/>
      </rPr>
      <t>ΑΜΑ ΜΠΟΡΕΣΕΤΕ ΝΑ ΒΓΑΛΕΤΕ ΑΚΡΗ θα σας βγάλω το καπέλο</t>
    </r>
  </si>
  <si>
    <t xml:space="preserve">219-25 = *3* </t>
  </si>
  <si>
    <r>
      <t>219-28 = *1* = καταθεση εγγραφου { = μίσθωση μαρμαρο-νταμαρι ..???.. &amp;</t>
    </r>
    <r>
      <rPr>
        <b/>
        <sz val="8"/>
        <color rgb="FFFF0000"/>
        <rFont val="Arial"/>
        <family val="2"/>
        <charset val="161"/>
      </rPr>
      <t xml:space="preserve"> ..???.. </t>
    </r>
    <r>
      <rPr>
        <sz val="8"/>
        <rFont val="Arial"/>
        <family val="2"/>
        <charset val="161"/>
      </rPr>
      <t xml:space="preserve">&amp; </t>
    </r>
    <r>
      <rPr>
        <sz val="8"/>
        <color rgb="FFFF0000"/>
        <rFont val="Arial"/>
        <family val="2"/>
        <charset val="161"/>
      </rPr>
      <t>..???..</t>
    </r>
    <r>
      <rPr>
        <sz val="8"/>
        <rFont val="Arial"/>
        <family val="2"/>
        <charset val="161"/>
      </rPr>
      <t xml:space="preserve"> &amp; </t>
    </r>
    <r>
      <rPr>
        <sz val="8"/>
        <color rgb="FFFF0000"/>
        <rFont val="Arial"/>
        <family val="2"/>
        <charset val="161"/>
      </rPr>
      <t>..???..</t>
    </r>
    <r>
      <rPr>
        <sz val="8"/>
        <rFont val="Arial"/>
        <family val="2"/>
        <charset val="161"/>
      </rPr>
      <t xml:space="preserve"> &amp; </t>
    </r>
    <r>
      <rPr>
        <sz val="8"/>
        <color rgb="FFFF0000"/>
        <rFont val="Arial"/>
        <family val="2"/>
        <charset val="161"/>
      </rPr>
      <t>..???..</t>
    </r>
    <r>
      <rPr>
        <sz val="8"/>
        <rFont val="Arial"/>
        <family val="2"/>
        <charset val="161"/>
      </rPr>
      <t xml:space="preserve">  = παράταση 3 έτη έως 13-10-2003 { 33.800μ2 </t>
    </r>
  </si>
  <si>
    <t xml:space="preserve">219-28 = *1* </t>
  </si>
  <si>
    <t>ΙΔΕ 219-30</t>
  </si>
  <si>
    <t>μίσθωση μαρμαρο-λατομείο 20.430μ2 έως 23-07-2007</t>
  </si>
  <si>
    <t>ΔΕΝ</t>
  </si>
  <si>
    <t>2015 έγινε ΑΛΛΟΥ</t>
  </si>
  <si>
    <t>2018 έγινε ΑΛΛΟΥ</t>
  </si>
  <si>
    <t>2021 έγινε ΑΛΛΟΥ</t>
  </si>
  <si>
    <t>μίσθωση μαρμαρο-λατομείο [21.753μ2] , [έως 30/07/2007</t>
  </si>
  <si>
    <t>*74€ ( καθώς πλειοδότρια ) { αντι 48 }   ///   το ταμείο ΤΑΝ χρεώνει 0,65% &amp; 0,125%</t>
  </si>
  <si>
    <t>ΙΔΕ 219-24</t>
  </si>
  <si>
    <t>2016 έγινε ΑΛΛΟΥ</t>
  </si>
  <si>
    <t>2019 έγινε ΑΛΛΟΥ</t>
  </si>
  <si>
    <t>μίσθωσης ….. ΠΑΡΑΤΑΣΗ [έως 30-07-2010]</t>
  </si>
  <si>
    <t>μίσθωση μαρμαρο-λατομείο 20.430μ2 [τοΠαλιο ….] , [έως 07-09-2012</t>
  </si>
  <si>
    <t>μίσθωσης μαρμαρο-λατομείου ….. ΠΑΡΑΤΑΣΗ [έως 07-09-2015</t>
  </si>
  <si>
    <t>μίσθωσης μαρμαρο-λατομείου ….. &amp; ….. ΠΑΡΑΤΑΣΗ [έως 07-09-2018</t>
  </si>
  <si>
    <t>μίσθωσης μαρμαρο-λατομείου ….. &amp; …. &amp; …????... ΠΑΡΑΤΑΣΗ [έως 07-09-2021</t>
  </si>
  <si>
    <t>μίσθωσης μαρμαρο-λατομείου ….. &amp; ….. &amp; …????... &amp; …???... ΠΑΡΑΤΑΣΗ [έως 07-09-2036</t>
  </si>
  <si>
    <t>μίσθωσης ….. &amp; ……. ΠΑΡΑΤΑΣΗ [έως 09-06-2013] , [21.753μ2</t>
  </si>
  <si>
    <t>μίσθωσης ….. &amp; …... &amp; …... ΠΑΡΑΤΑΣΗ [έως 16-04-2016] , [21.753μ2</t>
  </si>
  <si>
    <t>μίσθωσης ….. &amp; …... &amp; ….. &amp; …???... ΠΑΡΑΤΑΣΗ [έως 16-04-2019] , [21.753μ2</t>
  </si>
  <si>
    <t>μίσθωσης …... &amp; …... &amp; ….. &amp; …???... &amp; …???...  ΠΑΡΑΤΑΣΗ [έως 16-04-2031</t>
  </si>
  <si>
    <t>219-30 …. ΟΕ</t>
  </si>
  <si>
    <t>219-30 ... ΑΕ</t>
  </si>
  <si>
    <t>219-24 = ….. ΕΕ</t>
  </si>
  <si>
    <t>στο …. αντί *48 ΜΕ *74 ΛΟΓΩ πλειστηριασμού /// ΑΡΑ τώρα αναλογικά</t>
  </si>
  <si>
    <t>η  219-30 . ...ΑΕ μπήκε ως ομόρυθμος στην 219-24 ... ΕΕ  [30-05-2012 {η μαμά αναφέρει 30-05-2013 !!!!!!!!!!</t>
  </si>
  <si>
    <t>219-60</t>
  </si>
  <si>
    <t>μίσθωση μαρμαροΛατομείου 14,324στρ … 3 έτη [έως 18/03/1985] [= 193.360δρχ</t>
  </si>
  <si>
    <t>μίσθωση … ΕΡΕΥΝΗΤΙΚΕΣ εργασίες [= 9.999δρχ</t>
  </si>
  <si>
    <t>μίσθωση … ΚΤΙΡΙΑΚΑ &amp; τεχνικές εγκαταστάσεις &amp; ΚΛΠ [ = 222.222δρχ</t>
  </si>
  <si>
    <t>μίσθωση ….. κόστος έργων αποκατάστασης [= 55.555</t>
  </si>
  <si>
    <t>μίσθωσης μαρμαροΛατομείου ….αγγελίδη , κατά 1/2 έκταση ….ΛΥΣΗ [= 111.111δρχ</t>
  </si>
  <si>
    <t>αποκατάσταση καταπατηθείσης έκτασης με την μίσθωση ….αγγελίδη [= 111.111δρχ</t>
  </si>
  <si>
    <t>???/αγγελιδη … ΔΙΟΡΘΩΣΗ</t>
  </si>
  <si>
    <t>….. Λιμενάρια Θάσου</t>
  </si>
  <si>
    <t>…….. Θάσος Θάσου</t>
  </si>
  <si>
    <t>…. Παναγίας Θάσου</t>
  </si>
  <si>
    <t>219-60κ</t>
  </si>
  <si>
    <t>219-60κ = ….ΑΕ</t>
  </si>
  <si>
    <t>το νταμάρι ΗΤΑΝ στην θάλασσα</t>
  </si>
  <si>
    <t>προς κ. Τερζίδη Κύρο</t>
  </si>
  <si>
    <t>219-63</t>
  </si>
  <si>
    <t>μαρμαρα σκαρη ΑΕ</t>
  </si>
  <si>
    <t>ΒΑΘΥ Παναγίας Θάσου</t>
  </si>
  <si>
    <t>αποκατάσταση καταπατηθείσης έκτασης</t>
  </si>
  <si>
    <t>μίσθωση μαρμαροΛατομείου 39,915στρ [3έτη έως 20/08/1985</t>
  </si>
  <si>
    <t>μίσθωσης 11.111…. &amp; 1ηΠαρατ &amp; 2η παρατ &amp; 3η παρατ … κατά 1/2 ΛΥΣΗ</t>
  </si>
  <si>
    <t>11.111…. … ΔΙΟΡΘΩΣΗ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</si>
</sst>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6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1"/>
      <color rgb="FFFF0000"/>
      <name val="Arial"/>
      <family val="2"/>
      <charset val="161"/>
    </font>
    <font>
      <sz val="22"/>
      <color theme="1"/>
      <name val="Arial"/>
      <family val="2"/>
      <charset val="161"/>
    </font>
    <font>
      <sz val="8"/>
      <color indexed="8"/>
      <name val="Arial"/>
      <family val="2"/>
      <charset val="161"/>
    </font>
    <font>
      <b/>
      <sz val="10"/>
      <name val="Arial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4">
    <xf numFmtId="0" fontId="0" fillId="0" borderId="0" xfId="0"/>
    <xf numFmtId="0" fontId="3" fillId="0" borderId="0" xfId="0" applyFont="1"/>
    <xf numFmtId="43" fontId="4" fillId="0" borderId="1" xfId="1" applyFont="1" applyFill="1" applyBorder="1" applyAlignment="1">
      <alignment horizontal="right" vertical="center"/>
    </xf>
    <xf numFmtId="43" fontId="3" fillId="0" borderId="1" xfId="1" applyFont="1" applyFill="1" applyBorder="1"/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/>
    <xf numFmtId="164" fontId="11" fillId="0" borderId="4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12" fillId="0" borderId="0" xfId="0" applyFont="1" applyFill="1"/>
    <xf numFmtId="164" fontId="11" fillId="0" borderId="8" xfId="1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right" vertical="center"/>
    </xf>
    <xf numFmtId="43" fontId="12" fillId="0" borderId="7" xfId="1" applyFont="1" applyFill="1" applyBorder="1"/>
    <xf numFmtId="43" fontId="7" fillId="0" borderId="1" xfId="1" applyFont="1" applyBorder="1"/>
    <xf numFmtId="0" fontId="12" fillId="0" borderId="0" xfId="0" applyFont="1"/>
    <xf numFmtId="43" fontId="12" fillId="0" borderId="0" xfId="1" applyFont="1"/>
    <xf numFmtId="43" fontId="4" fillId="0" borderId="1" xfId="1" applyFont="1" applyFill="1" applyBorder="1"/>
    <xf numFmtId="0" fontId="14" fillId="0" borderId="0" xfId="0" applyFont="1" applyFill="1" applyAlignment="1"/>
    <xf numFmtId="164" fontId="11" fillId="0" borderId="1" xfId="1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center"/>
    </xf>
    <xf numFmtId="43" fontId="12" fillId="8" borderId="7" xfId="1" applyFont="1" applyFill="1" applyBorder="1" applyAlignment="1">
      <alignment horizontal="center"/>
    </xf>
    <xf numFmtId="43" fontId="11" fillId="0" borderId="1" xfId="1" applyFont="1" applyBorder="1" applyAlignment="1">
      <alignment horizontal="right" vertical="center"/>
    </xf>
    <xf numFmtId="43" fontId="11" fillId="8" borderId="1" xfId="1" applyFont="1" applyFill="1" applyBorder="1" applyAlignment="1">
      <alignment horizontal="right" vertical="center"/>
    </xf>
    <xf numFmtId="0" fontId="12" fillId="8" borderId="7" xfId="0" applyFont="1" applyFill="1" applyBorder="1" applyAlignment="1">
      <alignment horizontal="center" wrapText="1"/>
    </xf>
    <xf numFmtId="43" fontId="12" fillId="8" borderId="1" xfId="1" applyFont="1" applyFill="1" applyBorder="1"/>
    <xf numFmtId="43" fontId="4" fillId="8" borderId="1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horizontal="right" vertical="center"/>
    </xf>
    <xf numFmtId="43" fontId="11" fillId="0" borderId="11" xfId="1" applyFont="1" applyFill="1" applyBorder="1" applyAlignment="1">
      <alignment horizontal="right" vertical="center"/>
    </xf>
    <xf numFmtId="43" fontId="12" fillId="0" borderId="11" xfId="1" applyFont="1" applyFill="1" applyBorder="1" applyAlignment="1">
      <alignment horizontal="center"/>
    </xf>
    <xf numFmtId="43" fontId="12" fillId="0" borderId="11" xfId="1" applyFont="1" applyFill="1" applyBorder="1"/>
    <xf numFmtId="43" fontId="12" fillId="0" borderId="10" xfId="1" applyFont="1" applyFill="1" applyBorder="1"/>
    <xf numFmtId="164" fontId="11" fillId="0" borderId="6" xfId="1" applyNumberFormat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right" vertical="center"/>
    </xf>
    <xf numFmtId="43" fontId="12" fillId="0" borderId="6" xfId="1" applyFont="1" applyFill="1" applyBorder="1" applyAlignment="1">
      <alignment horizontal="center"/>
    </xf>
    <xf numFmtId="43" fontId="12" fillId="0" borderId="6" xfId="1" applyFont="1" applyFill="1" applyBorder="1"/>
    <xf numFmtId="0" fontId="12" fillId="0" borderId="6" xfId="0" applyFont="1" applyFill="1" applyBorder="1" applyAlignment="1">
      <alignment horizontal="center" wrapText="1"/>
    </xf>
    <xf numFmtId="43" fontId="12" fillId="8" borderId="6" xfId="1" applyFont="1" applyFill="1" applyBorder="1" applyAlignment="1">
      <alignment horizontal="center"/>
    </xf>
    <xf numFmtId="43" fontId="12" fillId="8" borderId="7" xfId="1" applyFont="1" applyFill="1" applyBorder="1"/>
    <xf numFmtId="43" fontId="12" fillId="8" borderId="6" xfId="1" applyFont="1" applyFill="1" applyBorder="1"/>
    <xf numFmtId="164" fontId="11" fillId="0" borderId="1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43" fontId="11" fillId="8" borderId="7" xfId="1" applyFont="1" applyFill="1" applyBorder="1" applyAlignment="1">
      <alignment horizontal="right" vertical="center"/>
    </xf>
    <xf numFmtId="43" fontId="12" fillId="0" borderId="10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2" fillId="4" borderId="7" xfId="1" applyFont="1" applyFill="1" applyBorder="1" applyAlignment="1">
      <alignment horizontal="center"/>
    </xf>
    <xf numFmtId="43" fontId="17" fillId="8" borderId="1" xfId="1" applyFont="1" applyFill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Font="1"/>
    <xf numFmtId="43" fontId="3" fillId="0" borderId="0" xfId="0" applyNumberFormat="1" applyFont="1"/>
    <xf numFmtId="0" fontId="3" fillId="0" borderId="1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64" fontId="11" fillId="8" borderId="1" xfId="1" applyNumberFormat="1" applyFont="1" applyFill="1" applyBorder="1" applyAlignment="1">
      <alignment horizontal="center" vertical="center"/>
    </xf>
    <xf numFmtId="164" fontId="11" fillId="8" borderId="5" xfId="1" applyNumberFormat="1" applyFont="1" applyFill="1" applyBorder="1" applyAlignment="1">
      <alignment horizontal="center" vertical="center"/>
    </xf>
    <xf numFmtId="164" fontId="11" fillId="8" borderId="8" xfId="1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wrapText="1"/>
    </xf>
    <xf numFmtId="3" fontId="3" fillId="8" borderId="7" xfId="0" applyNumberFormat="1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center" wrapText="1"/>
    </xf>
    <xf numFmtId="43" fontId="12" fillId="0" borderId="12" xfId="1" applyFont="1" applyFill="1" applyBorder="1" applyAlignment="1">
      <alignment horizontal="center"/>
    </xf>
    <xf numFmtId="43" fontId="12" fillId="0" borderId="12" xfId="1" applyFont="1" applyFill="1" applyBorder="1"/>
    <xf numFmtId="43" fontId="11" fillId="0" borderId="26" xfId="1" applyFont="1" applyFill="1" applyBorder="1" applyAlignment="1">
      <alignment horizontal="right" vertical="center"/>
    </xf>
    <xf numFmtId="43" fontId="12" fillId="0" borderId="26" xfId="1" applyFont="1" applyFill="1" applyBorder="1"/>
    <xf numFmtId="43" fontId="12" fillId="8" borderId="26" xfId="1" applyFont="1" applyFill="1" applyBorder="1" applyAlignment="1">
      <alignment horizontal="center"/>
    </xf>
    <xf numFmtId="43" fontId="12" fillId="4" borderId="12" xfId="1" applyFont="1" applyFill="1" applyBorder="1" applyAlignment="1">
      <alignment horizontal="center"/>
    </xf>
    <xf numFmtId="43" fontId="12" fillId="8" borderId="26" xfId="1" applyFont="1" applyFill="1" applyBorder="1"/>
    <xf numFmtId="43" fontId="17" fillId="8" borderId="7" xfId="1" applyFont="1" applyFill="1" applyBorder="1" applyAlignment="1">
      <alignment horizontal="center" vertical="center"/>
    </xf>
    <xf numFmtId="43" fontId="4" fillId="8" borderId="6" xfId="1" applyFont="1" applyFill="1" applyBorder="1" applyAlignment="1">
      <alignment horizontal="right" vertical="center"/>
    </xf>
    <xf numFmtId="0" fontId="12" fillId="0" borderId="0" xfId="0" applyFont="1" applyFill="1" applyAlignment="1"/>
    <xf numFmtId="164" fontId="11" fillId="8" borderId="25" xfId="1" applyNumberFormat="1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left" wrapText="1"/>
    </xf>
    <xf numFmtId="43" fontId="11" fillId="8" borderId="26" xfId="1" applyFont="1" applyFill="1" applyBorder="1" applyAlignment="1">
      <alignment horizontal="right" vertical="center"/>
    </xf>
    <xf numFmtId="43" fontId="17" fillId="8" borderId="1" xfId="1" applyFont="1" applyFill="1" applyBorder="1" applyAlignment="1">
      <alignment horizontal="center"/>
    </xf>
    <xf numFmtId="43" fontId="11" fillId="8" borderId="6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43" fontId="12" fillId="0" borderId="0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wrapText="1"/>
    </xf>
    <xf numFmtId="43" fontId="12" fillId="0" borderId="22" xfId="1" applyFont="1" applyFill="1" applyBorder="1"/>
    <xf numFmtId="43" fontId="12" fillId="0" borderId="22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11" fillId="0" borderId="22" xfId="1" applyNumberFormat="1" applyFont="1" applyFill="1" applyBorder="1" applyAlignment="1">
      <alignment horizontal="center" vertical="center"/>
    </xf>
    <xf numFmtId="14" fontId="11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wrapText="1"/>
    </xf>
    <xf numFmtId="43" fontId="11" fillId="0" borderId="7" xfId="1" applyFont="1" applyBorder="1" applyAlignment="1">
      <alignment horizontal="right" vertical="center"/>
    </xf>
    <xf numFmtId="164" fontId="11" fillId="8" borderId="7" xfId="1" applyNumberFormat="1" applyFont="1" applyFill="1" applyBorder="1" applyAlignment="1">
      <alignment horizontal="center" vertical="center"/>
    </xf>
    <xf numFmtId="14" fontId="11" fillId="8" borderId="7" xfId="0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horizontal="right" vertical="center"/>
    </xf>
    <xf numFmtId="43" fontId="12" fillId="4" borderId="1" xfId="1" applyFont="1" applyFill="1" applyBorder="1"/>
    <xf numFmtId="43" fontId="11" fillId="0" borderId="6" xfId="1" applyFont="1" applyBorder="1" applyAlignment="1">
      <alignment horizontal="right" vertical="center"/>
    </xf>
    <xf numFmtId="43" fontId="12" fillId="8" borderId="10" xfId="1" applyFont="1" applyFill="1" applyBorder="1" applyAlignment="1">
      <alignment horizontal="center"/>
    </xf>
    <xf numFmtId="43" fontId="11" fillId="0" borderId="12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left" wrapText="1"/>
    </xf>
    <xf numFmtId="43" fontId="4" fillId="0" borderId="7" xfId="1" applyFont="1" applyFill="1" applyBorder="1" applyAlignment="1">
      <alignment horizontal="left" wrapText="1"/>
    </xf>
    <xf numFmtId="43" fontId="4" fillId="0" borderId="6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wrapText="1"/>
    </xf>
    <xf numFmtId="43" fontId="4" fillId="0" borderId="7" xfId="1" applyFont="1" applyBorder="1" applyAlignment="1">
      <alignment horizontal="left" vertical="center" wrapText="1"/>
    </xf>
    <xf numFmtId="43" fontId="4" fillId="0" borderId="26" xfId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43" fontId="9" fillId="4" borderId="6" xfId="1" applyFont="1" applyFill="1" applyBorder="1" applyAlignment="1">
      <alignment horizontal="center" wrapText="1"/>
    </xf>
    <xf numFmtId="43" fontId="12" fillId="8" borderId="14" xfId="1" applyFont="1" applyFill="1" applyBorder="1"/>
    <xf numFmtId="43" fontId="12" fillId="8" borderId="2" xfId="1" applyFont="1" applyFill="1" applyBorder="1"/>
    <xf numFmtId="43" fontId="12" fillId="8" borderId="1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43" fontId="11" fillId="0" borderId="12" xfId="1" applyFont="1" applyBorder="1" applyAlignment="1">
      <alignment horizontal="right" vertical="center"/>
    </xf>
    <xf numFmtId="0" fontId="3" fillId="0" borderId="11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43" fontId="12" fillId="0" borderId="26" xfId="1" applyFont="1" applyFill="1" applyBorder="1" applyAlignment="1">
      <alignment horizontal="center"/>
    </xf>
    <xf numFmtId="43" fontId="17" fillId="0" borderId="26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/>
    </xf>
    <xf numFmtId="0" fontId="12" fillId="11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wrapText="1"/>
    </xf>
    <xf numFmtId="43" fontId="12" fillId="0" borderId="15" xfId="1" applyFont="1" applyFill="1" applyBorder="1" applyAlignment="1">
      <alignment horizontal="left" wrapText="1"/>
    </xf>
    <xf numFmtId="43" fontId="12" fillId="8" borderId="35" xfId="1" applyFont="1" applyFill="1" applyBorder="1"/>
    <xf numFmtId="0" fontId="12" fillId="11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39" xfId="0" applyFont="1" applyFill="1" applyBorder="1" applyAlignment="1">
      <alignment horizontal="left" wrapText="1"/>
    </xf>
    <xf numFmtId="43" fontId="11" fillId="0" borderId="39" xfId="1" applyFont="1" applyFill="1" applyBorder="1" applyAlignment="1">
      <alignment horizontal="right" vertical="center"/>
    </xf>
    <xf numFmtId="43" fontId="12" fillId="0" borderId="39" xfId="1" applyFont="1" applyFill="1" applyBorder="1" applyAlignment="1">
      <alignment horizontal="center"/>
    </xf>
    <xf numFmtId="43" fontId="12" fillId="0" borderId="39" xfId="1" applyFont="1" applyFill="1" applyBorder="1"/>
    <xf numFmtId="43" fontId="12" fillId="8" borderId="39" xfId="1" applyFont="1" applyFill="1" applyBorder="1" applyAlignment="1">
      <alignment horizontal="center"/>
    </xf>
    <xf numFmtId="43" fontId="12" fillId="8" borderId="39" xfId="1" applyFont="1" applyFill="1" applyBorder="1"/>
    <xf numFmtId="164" fontId="11" fillId="0" borderId="39" xfId="1" applyNumberFormat="1" applyFont="1" applyFill="1" applyBorder="1" applyAlignment="1">
      <alignment horizontal="center" vertical="center"/>
    </xf>
    <xf numFmtId="43" fontId="4" fillId="0" borderId="39" xfId="1" applyFont="1" applyBorder="1" applyAlignment="1">
      <alignment horizontal="left" vertical="center" wrapText="1"/>
    </xf>
    <xf numFmtId="164" fontId="11" fillId="8" borderId="26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  <xf numFmtId="164" fontId="11" fillId="0" borderId="26" xfId="1" applyNumberFormat="1" applyFont="1" applyFill="1" applyBorder="1" applyAlignment="1">
      <alignment horizontal="center" vertical="center"/>
    </xf>
    <xf numFmtId="164" fontId="11" fillId="4" borderId="16" xfId="1" applyNumberFormat="1" applyFont="1" applyFill="1" applyBorder="1" applyAlignment="1">
      <alignment horizontal="center" vertical="center"/>
    </xf>
    <xf numFmtId="14" fontId="11" fillId="4" borderId="16" xfId="0" applyNumberFormat="1" applyFont="1" applyFill="1" applyBorder="1" applyAlignment="1">
      <alignment horizontal="center" vertical="center"/>
    </xf>
    <xf numFmtId="43" fontId="11" fillId="4" borderId="6" xfId="1" applyFont="1" applyFill="1" applyBorder="1" applyAlignment="1">
      <alignment horizontal="right" vertical="center"/>
    </xf>
    <xf numFmtId="43" fontId="12" fillId="4" borderId="12" xfId="1" applyFont="1" applyFill="1" applyBorder="1"/>
    <xf numFmtId="43" fontId="12" fillId="0" borderId="0" xfId="0" applyNumberFormat="1" applyFont="1" applyFill="1"/>
    <xf numFmtId="43" fontId="11" fillId="0" borderId="7" xfId="1" applyFont="1" applyFill="1" applyBorder="1" applyAlignment="1">
      <alignment horizontal="center"/>
    </xf>
    <xf numFmtId="43" fontId="4" fillId="0" borderId="26" xfId="1" applyFont="1" applyFill="1" applyBorder="1" applyAlignment="1">
      <alignment horizontal="left" wrapText="1"/>
    </xf>
    <xf numFmtId="43" fontId="11" fillId="0" borderId="26" xfId="1" applyFont="1" applyBorder="1" applyAlignment="1">
      <alignment horizontal="right" vertical="center"/>
    </xf>
    <xf numFmtId="0" fontId="12" fillId="8" borderId="1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43" fontId="11" fillId="0" borderId="6" xfId="1" applyFont="1" applyFill="1" applyBorder="1" applyAlignment="1">
      <alignment horizontal="center"/>
    </xf>
    <xf numFmtId="43" fontId="11" fillId="8" borderId="7" xfId="1" applyFont="1" applyFill="1" applyBorder="1" applyAlignment="1">
      <alignment horizontal="center"/>
    </xf>
    <xf numFmtId="43" fontId="11" fillId="8" borderId="6" xfId="1" applyFont="1" applyFill="1" applyBorder="1" applyAlignment="1">
      <alignment horizontal="center"/>
    </xf>
    <xf numFmtId="43" fontId="11" fillId="0" borderId="11" xfId="1" applyFont="1" applyFill="1" applyBorder="1" applyAlignment="1">
      <alignment horizontal="center"/>
    </xf>
    <xf numFmtId="43" fontId="11" fillId="8" borderId="11" xfId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43" fontId="13" fillId="4" borderId="1" xfId="1" applyFont="1" applyFill="1" applyBorder="1" applyAlignment="1">
      <alignment horizontal="right" vertical="center"/>
    </xf>
    <xf numFmtId="43" fontId="12" fillId="4" borderId="39" xfId="1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 wrapText="1"/>
    </xf>
    <xf numFmtId="43" fontId="11" fillId="0" borderId="22" xfId="1" applyFont="1" applyFill="1" applyBorder="1" applyAlignment="1">
      <alignment horizontal="center"/>
    </xf>
    <xf numFmtId="43" fontId="17" fillId="4" borderId="39" xfId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43" fontId="3" fillId="8" borderId="1" xfId="1" applyFont="1" applyFill="1" applyBorder="1"/>
    <xf numFmtId="0" fontId="3" fillId="0" borderId="0" xfId="0" applyFont="1" applyBorder="1" applyAlignment="1">
      <alignment wrapText="1"/>
    </xf>
    <xf numFmtId="43" fontId="4" fillId="8" borderId="10" xfId="1" applyFont="1" applyFill="1" applyBorder="1" applyAlignment="1">
      <alignment horizontal="right" vertical="center"/>
    </xf>
    <xf numFmtId="43" fontId="17" fillId="4" borderId="12" xfId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0" xfId="0" applyFont="1" applyFill="1" applyBorder="1" applyAlignment="1">
      <alignment horizontal="left" vertical="center" wrapText="1"/>
    </xf>
    <xf numFmtId="43" fontId="4" fillId="0" borderId="39" xfId="1" applyFont="1" applyFill="1" applyBorder="1" applyAlignment="1">
      <alignment horizontal="left" wrapText="1"/>
    </xf>
    <xf numFmtId="0" fontId="12" fillId="0" borderId="39" xfId="0" applyFont="1" applyFill="1" applyBorder="1" applyAlignment="1">
      <alignment horizontal="center" wrapText="1"/>
    </xf>
    <xf numFmtId="43" fontId="11" fillId="8" borderId="39" xfId="1" applyFont="1" applyFill="1" applyBorder="1" applyAlignment="1">
      <alignment horizontal="right" vertical="center"/>
    </xf>
    <xf numFmtId="43" fontId="4" fillId="0" borderId="0" xfId="1" applyFont="1" applyFill="1" applyBorder="1" applyAlignment="1">
      <alignment horizontal="left" wrapText="1"/>
    </xf>
    <xf numFmtId="164" fontId="11" fillId="0" borderId="18" xfId="1" applyNumberFormat="1" applyFont="1" applyFill="1" applyBorder="1" applyAlignment="1">
      <alignment horizontal="center" vertical="center"/>
    </xf>
    <xf numFmtId="43" fontId="17" fillId="4" borderId="26" xfId="1" applyFont="1" applyFill="1" applyBorder="1" applyAlignment="1">
      <alignment horizontal="center" vertical="center"/>
    </xf>
    <xf numFmtId="164" fontId="25" fillId="8" borderId="26" xfId="1" applyNumberFormat="1" applyFont="1" applyFill="1" applyBorder="1" applyAlignment="1">
      <alignment horizontal="center" vertical="center"/>
    </xf>
    <xf numFmtId="164" fontId="4" fillId="8" borderId="26" xfId="1" applyNumberFormat="1" applyFont="1" applyFill="1" applyBorder="1" applyAlignment="1">
      <alignment horizontal="left" vertical="center" wrapText="1"/>
    </xf>
    <xf numFmtId="43" fontId="4" fillId="8" borderId="26" xfId="1" applyFont="1" applyFill="1" applyBorder="1"/>
    <xf numFmtId="43" fontId="3" fillId="8" borderId="26" xfId="1" applyFont="1" applyFill="1" applyBorder="1"/>
    <xf numFmtId="164" fontId="25" fillId="8" borderId="1" xfId="1" applyNumberFormat="1" applyFont="1" applyFill="1" applyBorder="1" applyAlignment="1">
      <alignment horizontal="center" vertical="center"/>
    </xf>
    <xf numFmtId="43" fontId="4" fillId="8" borderId="1" xfId="1" applyFont="1" applyFill="1" applyBorder="1"/>
    <xf numFmtId="164" fontId="25" fillId="0" borderId="1" xfId="1" applyNumberFormat="1" applyFont="1" applyFill="1" applyBorder="1" applyAlignment="1">
      <alignment horizontal="center" vertical="center"/>
    </xf>
    <xf numFmtId="164" fontId="25" fillId="0" borderId="12" xfId="1" applyNumberFormat="1" applyFont="1" applyFill="1" applyBorder="1" applyAlignment="1">
      <alignment horizontal="center" vertical="center"/>
    </xf>
    <xf numFmtId="14" fontId="4" fillId="0" borderId="12" xfId="1" applyNumberFormat="1" applyFont="1" applyFill="1" applyBorder="1" applyAlignment="1">
      <alignment vertical="center"/>
    </xf>
    <xf numFmtId="164" fontId="4" fillId="0" borderId="12" xfId="1" applyNumberFormat="1" applyFont="1" applyFill="1" applyBorder="1" applyAlignment="1">
      <alignment horizontal="center" vertical="center" wrapText="1"/>
    </xf>
    <xf numFmtId="43" fontId="4" fillId="0" borderId="12" xfId="1" applyFont="1" applyFill="1" applyBorder="1"/>
    <xf numFmtId="43" fontId="3" fillId="0" borderId="12" xfId="1" applyFont="1" applyFill="1" applyBorder="1"/>
    <xf numFmtId="43" fontId="3" fillId="0" borderId="46" xfId="1" applyFont="1" applyFill="1" applyBorder="1"/>
    <xf numFmtId="0" fontId="3" fillId="0" borderId="0" xfId="0" applyFont="1" applyFill="1" applyBorder="1"/>
    <xf numFmtId="0" fontId="3" fillId="0" borderId="10" xfId="0" applyFont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43" fontId="4" fillId="0" borderId="0" xfId="1" applyFont="1" applyFill="1" applyBorder="1" applyAlignment="1">
      <alignment horizontal="left" vertical="center" wrapText="1"/>
    </xf>
    <xf numFmtId="164" fontId="11" fillId="0" borderId="7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43" fontId="4" fillId="0" borderId="12" xfId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wrapText="1"/>
    </xf>
    <xf numFmtId="164" fontId="17" fillId="8" borderId="5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0" borderId="12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164" fontId="17" fillId="0" borderId="6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43" fontId="4" fillId="0" borderId="39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13" fillId="0" borderId="1" xfId="1" applyFont="1" applyBorder="1"/>
    <xf numFmtId="164" fontId="12" fillId="0" borderId="26" xfId="1" applyNumberFormat="1" applyFont="1" applyFill="1" applyBorder="1" applyAlignment="1">
      <alignment horizontal="center"/>
    </xf>
    <xf numFmtId="164" fontId="12" fillId="7" borderId="26" xfId="1" applyNumberFormat="1" applyFont="1" applyFill="1" applyBorder="1"/>
    <xf numFmtId="164" fontId="12" fillId="0" borderId="26" xfId="1" applyNumberFormat="1" applyFont="1" applyFill="1" applyBorder="1"/>
    <xf numFmtId="164" fontId="12" fillId="0" borderId="7" xfId="1" applyNumberFormat="1" applyFont="1" applyFill="1" applyBorder="1" applyAlignment="1">
      <alignment horizontal="center"/>
    </xf>
    <xf numFmtId="164" fontId="12" fillId="0" borderId="7" xfId="1" applyNumberFormat="1" applyFont="1" applyFill="1" applyBorder="1"/>
    <xf numFmtId="164" fontId="12" fillId="0" borderId="1" xfId="1" applyNumberFormat="1" applyFont="1" applyFill="1" applyBorder="1"/>
    <xf numFmtId="43" fontId="4" fillId="0" borderId="12" xfId="1" applyFont="1" applyBorder="1" applyAlignment="1">
      <alignment horizontal="left" vertical="center" wrapText="1"/>
    </xf>
    <xf numFmtId="164" fontId="12" fillId="0" borderId="6" xfId="1" applyNumberFormat="1" applyFont="1" applyFill="1" applyBorder="1" applyAlignment="1">
      <alignment horizontal="center"/>
    </xf>
    <xf numFmtId="164" fontId="12" fillId="0" borderId="6" xfId="1" applyNumberFormat="1" applyFont="1" applyFill="1" applyBorder="1"/>
    <xf numFmtId="164" fontId="12" fillId="0" borderId="12" xfId="1" applyNumberFormat="1" applyFont="1" applyFill="1" applyBorder="1"/>
    <xf numFmtId="14" fontId="11" fillId="0" borderId="39" xfId="1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wrapText="1"/>
    </xf>
    <xf numFmtId="43" fontId="11" fillId="0" borderId="39" xfId="1" applyFont="1" applyBorder="1" applyAlignment="1">
      <alignment horizontal="right" vertical="center"/>
    </xf>
    <xf numFmtId="164" fontId="12" fillId="0" borderId="39" xfId="1" applyNumberFormat="1" applyFont="1" applyFill="1" applyBorder="1" applyAlignment="1">
      <alignment horizontal="center"/>
    </xf>
    <xf numFmtId="43" fontId="12" fillId="0" borderId="39" xfId="1" applyFont="1" applyFill="1" applyBorder="1" applyAlignment="1">
      <alignment horizontal="center" wrapText="1"/>
    </xf>
    <xf numFmtId="164" fontId="12" fillId="0" borderId="39" xfId="1" applyNumberFormat="1" applyFont="1" applyFill="1" applyBorder="1"/>
    <xf numFmtId="14" fontId="15" fillId="0" borderId="21" xfId="1" applyNumberFormat="1" applyFont="1" applyFill="1" applyBorder="1"/>
    <xf numFmtId="164" fontId="13" fillId="5" borderId="29" xfId="1" applyNumberFormat="1" applyFont="1" applyFill="1" applyBorder="1"/>
    <xf numFmtId="0" fontId="4" fillId="0" borderId="26" xfId="0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left" vertical="center"/>
    </xf>
    <xf numFmtId="43" fontId="3" fillId="0" borderId="6" xfId="1" applyFont="1" applyFill="1" applyBorder="1" applyAlignment="1">
      <alignment horizontal="left" vertical="center"/>
    </xf>
    <xf numFmtId="43" fontId="4" fillId="0" borderId="12" xfId="1" applyFont="1" applyFill="1" applyBorder="1" applyAlignment="1">
      <alignment horizontal="left" wrapText="1"/>
    </xf>
    <xf numFmtId="164" fontId="11" fillId="4" borderId="8" xfId="1" applyNumberFormat="1" applyFont="1" applyFill="1" applyBorder="1" applyAlignment="1">
      <alignment horizontal="center" vertical="center"/>
    </xf>
    <xf numFmtId="14" fontId="11" fillId="4" borderId="8" xfId="0" applyNumberFormat="1" applyFont="1" applyFill="1" applyBorder="1" applyAlignment="1">
      <alignment horizontal="center" vertical="center"/>
    </xf>
    <xf numFmtId="43" fontId="11" fillId="4" borderId="7" xfId="1" applyFont="1" applyFill="1" applyBorder="1" applyAlignment="1">
      <alignment horizontal="right" vertical="center"/>
    </xf>
    <xf numFmtId="43" fontId="12" fillId="4" borderId="39" xfId="1" applyFont="1" applyFill="1" applyBorder="1"/>
    <xf numFmtId="43" fontId="12" fillId="4" borderId="49" xfId="1" applyFont="1" applyFill="1" applyBorder="1"/>
    <xf numFmtId="43" fontId="12" fillId="4" borderId="46" xfId="1" applyFont="1" applyFill="1" applyBorder="1"/>
    <xf numFmtId="43" fontId="13" fillId="0" borderId="0" xfId="1" applyFont="1" applyFill="1" applyBorder="1" applyAlignment="1"/>
    <xf numFmtId="43" fontId="12" fillId="8" borderId="0" xfId="1" applyFont="1" applyFill="1" applyBorder="1"/>
    <xf numFmtId="43" fontId="12" fillId="0" borderId="52" xfId="1" applyFont="1" applyFill="1" applyBorder="1" applyAlignment="1">
      <alignment horizontal="center"/>
    </xf>
    <xf numFmtId="43" fontId="3" fillId="8" borderId="50" xfId="1" applyFont="1" applyFill="1" applyBorder="1"/>
    <xf numFmtId="43" fontId="3" fillId="8" borderId="0" xfId="1" applyFont="1" applyFill="1" applyBorder="1"/>
    <xf numFmtId="43" fontId="18" fillId="5" borderId="0" xfId="1" applyFont="1" applyFill="1" applyBorder="1"/>
    <xf numFmtId="43" fontId="3" fillId="0" borderId="22" xfId="1" applyFont="1" applyFill="1" applyBorder="1"/>
    <xf numFmtId="43" fontId="12" fillId="0" borderId="50" xfId="1" applyFont="1" applyFill="1" applyBorder="1" applyAlignment="1">
      <alignment horizontal="center"/>
    </xf>
    <xf numFmtId="43" fontId="12" fillId="8" borderId="53" xfId="1" applyFont="1" applyFill="1" applyBorder="1"/>
    <xf numFmtId="43" fontId="12" fillId="0" borderId="51" xfId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43" fontId="12" fillId="4" borderId="0" xfId="1" applyFont="1" applyFill="1" applyBorder="1" applyAlignment="1">
      <alignment horizontal="center"/>
    </xf>
    <xf numFmtId="0" fontId="7" fillId="0" borderId="46" xfId="0" applyFont="1" applyBorder="1" applyAlignment="1">
      <alignment horizontal="center" wrapText="1"/>
    </xf>
    <xf numFmtId="164" fontId="20" fillId="5" borderId="1" xfId="1" applyNumberFormat="1" applyFont="1" applyFill="1" applyBorder="1"/>
    <xf numFmtId="164" fontId="12" fillId="0" borderId="14" xfId="1" applyNumberFormat="1" applyFont="1" applyFill="1" applyBorder="1" applyAlignment="1">
      <alignment horizontal="center"/>
    </xf>
    <xf numFmtId="164" fontId="12" fillId="0" borderId="15" xfId="1" applyNumberFormat="1" applyFont="1" applyFill="1" applyBorder="1" applyAlignment="1">
      <alignment horizontal="center"/>
    </xf>
    <xf numFmtId="164" fontId="12" fillId="0" borderId="2" xfId="1" applyNumberFormat="1" applyFont="1" applyFill="1" applyBorder="1" applyAlignment="1">
      <alignment horizontal="center"/>
    </xf>
    <xf numFmtId="164" fontId="12" fillId="0" borderId="44" xfId="1" applyNumberFormat="1" applyFont="1" applyFill="1" applyBorder="1" applyAlignment="1">
      <alignment horizontal="center"/>
    </xf>
    <xf numFmtId="164" fontId="12" fillId="0" borderId="40" xfId="1" applyNumberFormat="1" applyFont="1" applyFill="1" applyBorder="1"/>
    <xf numFmtId="164" fontId="13" fillId="5" borderId="40" xfId="1" applyNumberFormat="1" applyFont="1" applyFill="1" applyBorder="1" applyAlignment="1">
      <alignment horizontal="center"/>
    </xf>
    <xf numFmtId="164" fontId="12" fillId="8" borderId="14" xfId="1" applyNumberFormat="1" applyFont="1" applyFill="1" applyBorder="1"/>
    <xf numFmtId="164" fontId="12" fillId="8" borderId="2" xfId="1" applyNumberFormat="1" applyFont="1" applyFill="1" applyBorder="1"/>
    <xf numFmtId="164" fontId="11" fillId="0" borderId="14" xfId="1" applyNumberFormat="1" applyFont="1" applyFill="1" applyBorder="1" applyAlignment="1">
      <alignment horizontal="center"/>
    </xf>
    <xf numFmtId="164" fontId="11" fillId="0" borderId="15" xfId="1" applyNumberFormat="1" applyFont="1" applyFill="1" applyBorder="1" applyAlignment="1">
      <alignment horizontal="center"/>
    </xf>
    <xf numFmtId="164" fontId="12" fillId="0" borderId="38" xfId="1" applyNumberFormat="1" applyFont="1" applyFill="1" applyBorder="1" applyAlignment="1">
      <alignment horizontal="center"/>
    </xf>
    <xf numFmtId="164" fontId="12" fillId="0" borderId="36" xfId="1" applyNumberFormat="1" applyFont="1" applyFill="1" applyBorder="1" applyAlignment="1">
      <alignment horizontal="center"/>
    </xf>
    <xf numFmtId="164" fontId="12" fillId="0" borderId="41" xfId="1" applyNumberFormat="1" applyFont="1" applyFill="1" applyBorder="1" applyAlignment="1">
      <alignment horizontal="center"/>
    </xf>
    <xf numFmtId="164" fontId="12" fillId="0" borderId="31" xfId="1" applyNumberFormat="1" applyFont="1" applyFill="1" applyBorder="1" applyAlignment="1">
      <alignment horizontal="center"/>
    </xf>
    <xf numFmtId="164" fontId="12" fillId="0" borderId="0" xfId="1" applyNumberFormat="1" applyFont="1" applyFill="1" applyBorder="1"/>
    <xf numFmtId="164" fontId="13" fillId="5" borderId="29" xfId="1" applyNumberFormat="1" applyFont="1" applyFill="1" applyBorder="1" applyAlignment="1">
      <alignment horizontal="center"/>
    </xf>
    <xf numFmtId="164" fontId="12" fillId="0" borderId="0" xfId="0" applyNumberFormat="1" applyFont="1" applyFill="1" applyBorder="1"/>
    <xf numFmtId="164" fontId="12" fillId="0" borderId="30" xfId="1" applyNumberFormat="1" applyFont="1" applyFill="1" applyBorder="1" applyAlignment="1">
      <alignment horizontal="center"/>
    </xf>
    <xf numFmtId="164" fontId="12" fillId="0" borderId="2" xfId="1" applyNumberFormat="1" applyFont="1" applyFill="1" applyBorder="1"/>
    <xf numFmtId="164" fontId="11" fillId="0" borderId="22" xfId="1" applyNumberFormat="1" applyFont="1" applyFill="1" applyBorder="1" applyAlignment="1">
      <alignment horizontal="center"/>
    </xf>
    <xf numFmtId="164" fontId="3" fillId="8" borderId="47" xfId="1" applyNumberFormat="1" applyFont="1" applyFill="1" applyBorder="1"/>
    <xf numFmtId="164" fontId="3" fillId="8" borderId="2" xfId="1" applyNumberFormat="1" applyFont="1" applyFill="1" applyBorder="1"/>
    <xf numFmtId="164" fontId="18" fillId="5" borderId="2" xfId="1" applyNumberFormat="1" applyFont="1" applyFill="1" applyBorder="1"/>
    <xf numFmtId="0" fontId="12" fillId="11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12" fillId="8" borderId="12" xfId="1" applyFont="1" applyFill="1" applyBorder="1"/>
    <xf numFmtId="43" fontId="12" fillId="8" borderId="13" xfId="1" applyFont="1" applyFill="1" applyBorder="1"/>
    <xf numFmtId="43" fontId="12" fillId="0" borderId="13" xfId="1" applyFont="1" applyFill="1" applyBorder="1"/>
    <xf numFmtId="43" fontId="12" fillId="8" borderId="11" xfId="1" applyFont="1" applyFill="1" applyBorder="1"/>
    <xf numFmtId="43" fontId="11" fillId="0" borderId="12" xfId="1" applyFont="1" applyFill="1" applyBorder="1" applyAlignment="1">
      <alignment horizontal="center"/>
    </xf>
    <xf numFmtId="164" fontId="12" fillId="0" borderId="31" xfId="1" applyNumberFormat="1" applyFont="1" applyFill="1" applyBorder="1"/>
    <xf numFmtId="164" fontId="12" fillId="0" borderId="46" xfId="1" applyNumberFormat="1" applyFont="1" applyFill="1" applyBorder="1"/>
    <xf numFmtId="164" fontId="12" fillId="0" borderId="49" xfId="1" applyNumberFormat="1" applyFont="1" applyFill="1" applyBorder="1"/>
    <xf numFmtId="43" fontId="12" fillId="4" borderId="31" xfId="1" applyFont="1" applyFill="1" applyBorder="1"/>
    <xf numFmtId="43" fontId="12" fillId="4" borderId="11" xfId="1" applyFont="1" applyFill="1" applyBorder="1" applyAlignment="1">
      <alignment horizontal="center"/>
    </xf>
    <xf numFmtId="164" fontId="12" fillId="12" borderId="26" xfId="1" applyNumberFormat="1" applyFont="1" applyFill="1" applyBorder="1"/>
    <xf numFmtId="164" fontId="12" fillId="12" borderId="7" xfId="1" applyNumberFormat="1" applyFont="1" applyFill="1" applyBorder="1"/>
    <xf numFmtId="164" fontId="12" fillId="12" borderId="6" xfId="1" applyNumberFormat="1" applyFont="1" applyFill="1" applyBorder="1"/>
    <xf numFmtId="43" fontId="12" fillId="0" borderId="31" xfId="1" applyFont="1" applyFill="1" applyBorder="1"/>
    <xf numFmtId="43" fontId="12" fillId="0" borderId="46" xfId="1" applyFont="1" applyFill="1" applyBorder="1"/>
    <xf numFmtId="43" fontId="12" fillId="0" borderId="49" xfId="1" applyFont="1" applyFill="1" applyBorder="1"/>
    <xf numFmtId="0" fontId="3" fillId="5" borderId="0" xfId="0" applyFont="1" applyFill="1" applyBorder="1"/>
    <xf numFmtId="164" fontId="11" fillId="12" borderId="0" xfId="1" applyNumberFormat="1" applyFont="1" applyFill="1" applyBorder="1" applyAlignment="1">
      <alignment horizontal="center" vertical="center"/>
    </xf>
    <xf numFmtId="14" fontId="11" fillId="12" borderId="0" xfId="0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wrapText="1"/>
    </xf>
    <xf numFmtId="43" fontId="11" fillId="12" borderId="0" xfId="1" applyFont="1" applyFill="1" applyBorder="1" applyAlignment="1">
      <alignment horizontal="right" vertical="center"/>
    </xf>
    <xf numFmtId="0" fontId="12" fillId="12" borderId="0" xfId="0" applyFont="1" applyFill="1" applyBorder="1" applyAlignment="1">
      <alignment horizontal="center" wrapText="1"/>
    </xf>
    <xf numFmtId="43" fontId="12" fillId="12" borderId="0" xfId="1" applyFont="1" applyFill="1" applyBorder="1" applyAlignment="1">
      <alignment horizontal="center"/>
    </xf>
    <xf numFmtId="43" fontId="12" fillId="12" borderId="0" xfId="1" applyFont="1" applyFill="1" applyBorder="1"/>
    <xf numFmtId="0" fontId="12" fillId="12" borderId="0" xfId="0" applyFont="1" applyFill="1" applyBorder="1"/>
    <xf numFmtId="0" fontId="12" fillId="12" borderId="0" xfId="0" applyFont="1" applyFill="1"/>
    <xf numFmtId="0" fontId="3" fillId="12" borderId="0" xfId="0" applyFont="1" applyFill="1" applyBorder="1" applyAlignment="1">
      <alignment wrapText="1"/>
    </xf>
    <xf numFmtId="0" fontId="3" fillId="12" borderId="0" xfId="0" applyFont="1" applyFill="1" applyBorder="1"/>
    <xf numFmtId="43" fontId="13" fillId="12" borderId="0" xfId="1" applyFont="1" applyFill="1" applyBorder="1" applyAlignment="1"/>
    <xf numFmtId="164" fontId="12" fillId="12" borderId="0" xfId="1" applyNumberFormat="1" applyFont="1" applyFill="1" applyBorder="1"/>
    <xf numFmtId="43" fontId="3" fillId="12" borderId="0" xfId="0" applyNumberFormat="1" applyFont="1" applyFill="1" applyBorder="1" applyAlignment="1">
      <alignment horizontal="left" wrapText="1"/>
    </xf>
    <xf numFmtId="164" fontId="12" fillId="12" borderId="0" xfId="0" applyNumberFormat="1" applyFont="1" applyFill="1" applyBorder="1"/>
    <xf numFmtId="164" fontId="26" fillId="9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43" fontId="4" fillId="0" borderId="0" xfId="1" applyFont="1" applyFill="1" applyBorder="1" applyAlignment="1">
      <alignment wrapText="1"/>
    </xf>
    <xf numFmtId="0" fontId="10" fillId="0" borderId="6" xfId="0" applyFont="1" applyBorder="1"/>
    <xf numFmtId="0" fontId="3" fillId="5" borderId="0" xfId="0" applyFont="1" applyFill="1"/>
    <xf numFmtId="0" fontId="3" fillId="12" borderId="0" xfId="0" applyFont="1" applyFill="1" applyAlignment="1">
      <alignment horizontal="left" wrapText="1"/>
    </xf>
    <xf numFmtId="0" fontId="3" fillId="12" borderId="0" xfId="0" applyFont="1" applyFill="1" applyAlignment="1">
      <alignment wrapText="1"/>
    </xf>
    <xf numFmtId="0" fontId="3" fillId="12" borderId="0" xfId="0" applyFont="1" applyFill="1"/>
    <xf numFmtId="43" fontId="3" fillId="12" borderId="0" xfId="0" applyNumberFormat="1" applyFont="1" applyFill="1"/>
    <xf numFmtId="43" fontId="12" fillId="12" borderId="0" xfId="1" applyFont="1" applyFill="1"/>
    <xf numFmtId="164" fontId="7" fillId="0" borderId="1" xfId="1" applyNumberFormat="1" applyFont="1" applyBorder="1"/>
    <xf numFmtId="164" fontId="7" fillId="4" borderId="6" xfId="1" applyNumberFormat="1" applyFont="1" applyFill="1" applyBorder="1" applyAlignment="1">
      <alignment horizontal="center" wrapText="1"/>
    </xf>
    <xf numFmtId="164" fontId="12" fillId="0" borderId="22" xfId="1" applyNumberFormat="1" applyFont="1" applyFill="1" applyBorder="1"/>
    <xf numFmtId="164" fontId="12" fillId="8" borderId="7" xfId="1" applyNumberFormat="1" applyFont="1" applyFill="1" applyBorder="1"/>
    <xf numFmtId="164" fontId="12" fillId="8" borderId="1" xfId="1" applyNumberFormat="1" applyFont="1" applyFill="1" applyBorder="1"/>
    <xf numFmtId="164" fontId="3" fillId="8" borderId="26" xfId="1" applyNumberFormat="1" applyFont="1" applyFill="1" applyBorder="1"/>
    <xf numFmtId="164" fontId="3" fillId="8" borderId="1" xfId="1" applyNumberFormat="1" applyFont="1" applyFill="1" applyBorder="1"/>
    <xf numFmtId="164" fontId="3" fillId="0" borderId="12" xfId="1" applyNumberFormat="1" applyFont="1" applyFill="1" applyBorder="1"/>
    <xf numFmtId="164" fontId="12" fillId="0" borderId="10" xfId="1" applyNumberFormat="1" applyFont="1" applyFill="1" applyBorder="1"/>
    <xf numFmtId="164" fontId="12" fillId="0" borderId="0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164" fontId="12" fillId="0" borderId="0" xfId="1" applyNumberFormat="1" applyFont="1"/>
    <xf numFmtId="164" fontId="12" fillId="12" borderId="0" xfId="1" applyNumberFormat="1" applyFont="1" applyFill="1"/>
    <xf numFmtId="0" fontId="12" fillId="0" borderId="0" xfId="0" applyFont="1" applyFill="1" applyBorder="1" applyAlignment="1">
      <alignment horizontal="center" wrapText="1"/>
    </xf>
    <xf numFmtId="14" fontId="11" fillId="0" borderId="12" xfId="1" applyNumberFormat="1" applyFont="1" applyFill="1" applyBorder="1" applyAlignment="1">
      <alignment horizontal="center" vertical="center"/>
    </xf>
    <xf numFmtId="164" fontId="13" fillId="5" borderId="33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43" fontId="12" fillId="0" borderId="13" xfId="1" applyFont="1" applyFill="1" applyBorder="1" applyAlignment="1">
      <alignment horizontal="center"/>
    </xf>
    <xf numFmtId="43" fontId="12" fillId="8" borderId="12" xfId="1" applyFont="1" applyFill="1" applyBorder="1" applyAlignment="1">
      <alignment horizontal="center" wrapText="1"/>
    </xf>
    <xf numFmtId="164" fontId="12" fillId="8" borderId="26" xfId="1" applyNumberFormat="1" applyFont="1" applyFill="1" applyBorder="1" applyAlignment="1">
      <alignment horizontal="center"/>
    </xf>
    <xf numFmtId="164" fontId="12" fillId="0" borderId="10" xfId="1" applyNumberFormat="1" applyFont="1" applyFill="1" applyBorder="1" applyAlignment="1">
      <alignment horizontal="center"/>
    </xf>
    <xf numFmtId="164" fontId="12" fillId="0" borderId="12" xfId="1" applyNumberFormat="1" applyFont="1" applyFill="1" applyBorder="1" applyAlignment="1">
      <alignment horizontal="center"/>
    </xf>
    <xf numFmtId="164" fontId="12" fillId="8" borderId="7" xfId="1" applyNumberFormat="1" applyFont="1" applyFill="1" applyBorder="1" applyAlignment="1">
      <alignment horizontal="center"/>
    </xf>
    <xf numFmtId="43" fontId="13" fillId="4" borderId="17" xfId="1" applyFont="1" applyFill="1" applyBorder="1" applyAlignment="1">
      <alignment textRotation="20"/>
    </xf>
    <xf numFmtId="43" fontId="13" fillId="4" borderId="18" xfId="1" applyFont="1" applyFill="1" applyBorder="1" applyAlignment="1">
      <alignment textRotation="20"/>
    </xf>
    <xf numFmtId="164" fontId="13" fillId="0" borderId="0" xfId="1" applyNumberFormat="1" applyFont="1" applyFill="1" applyBorder="1" applyAlignment="1">
      <alignment textRotation="71"/>
    </xf>
    <xf numFmtId="43" fontId="13" fillId="0" borderId="0" xfId="1" applyFont="1" applyFill="1" applyBorder="1" applyAlignment="1">
      <alignment wrapText="1"/>
    </xf>
    <xf numFmtId="164" fontId="13" fillId="0" borderId="0" xfId="1" applyNumberFormat="1" applyFont="1" applyFill="1" applyBorder="1" applyAlignment="1">
      <alignment textRotation="67"/>
    </xf>
    <xf numFmtId="164" fontId="12" fillId="0" borderId="49" xfId="1" applyNumberFormat="1" applyFont="1" applyFill="1" applyBorder="1" applyAlignment="1">
      <alignment horizontal="center"/>
    </xf>
    <xf numFmtId="43" fontId="12" fillId="12" borderId="13" xfId="1" applyFont="1" applyFill="1" applyBorder="1" applyAlignment="1">
      <alignment horizontal="center"/>
    </xf>
    <xf numFmtId="164" fontId="4" fillId="12" borderId="13" xfId="1" applyNumberFormat="1" applyFont="1" applyFill="1" applyBorder="1" applyAlignment="1">
      <alignment horizontal="right" vertical="center"/>
    </xf>
    <xf numFmtId="43" fontId="11" fillId="0" borderId="13" xfId="1" applyFont="1" applyBorder="1" applyAlignment="1">
      <alignment horizontal="right" vertical="center"/>
    </xf>
    <xf numFmtId="164" fontId="11" fillId="0" borderId="13" xfId="1" applyNumberFormat="1" applyFont="1" applyBorder="1" applyAlignment="1">
      <alignment horizontal="right" vertical="center"/>
    </xf>
    <xf numFmtId="164" fontId="12" fillId="0" borderId="13" xfId="1" applyNumberFormat="1" applyFont="1" applyFill="1" applyBorder="1"/>
    <xf numFmtId="43" fontId="4" fillId="0" borderId="1" xfId="1" applyFont="1" applyBorder="1" applyAlignment="1">
      <alignment horizontal="left" vertical="center" wrapText="1"/>
    </xf>
    <xf numFmtId="43" fontId="12" fillId="12" borderId="1" xfId="1" applyFont="1" applyFill="1" applyBorder="1" applyAlignment="1">
      <alignment horizontal="center"/>
    </xf>
    <xf numFmtId="164" fontId="4" fillId="12" borderId="1" xfId="1" applyNumberFormat="1" applyFont="1" applyFill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43" fontId="4" fillId="0" borderId="6" xfId="1" applyFont="1" applyBorder="1" applyAlignment="1">
      <alignment horizontal="left" vertical="center" wrapText="1"/>
    </xf>
    <xf numFmtId="43" fontId="12" fillId="12" borderId="6" xfId="1" applyFont="1" applyFill="1" applyBorder="1" applyAlignment="1">
      <alignment horizontal="center"/>
    </xf>
    <xf numFmtId="164" fontId="4" fillId="12" borderId="6" xfId="1" applyNumberFormat="1" applyFont="1" applyFill="1" applyBorder="1" applyAlignment="1">
      <alignment horizontal="right" vertical="center"/>
    </xf>
    <xf numFmtId="164" fontId="11" fillId="0" borderId="6" xfId="1" applyNumberFormat="1" applyFont="1" applyBorder="1" applyAlignment="1">
      <alignment horizontal="right" vertical="center"/>
    </xf>
    <xf numFmtId="164" fontId="12" fillId="0" borderId="15" xfId="1" applyNumberFormat="1" applyFont="1" applyFill="1" applyBorder="1"/>
    <xf numFmtId="14" fontId="17" fillId="0" borderId="12" xfId="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wrapText="1"/>
    </xf>
    <xf numFmtId="164" fontId="4" fillId="12" borderId="12" xfId="1" applyNumberFormat="1" applyFont="1" applyFill="1" applyBorder="1" applyAlignment="1">
      <alignment horizontal="right" vertical="center"/>
    </xf>
    <xf numFmtId="164" fontId="4" fillId="12" borderId="39" xfId="1" applyNumberFormat="1" applyFont="1" applyFill="1" applyBorder="1" applyAlignment="1">
      <alignment horizontal="right" vertical="center"/>
    </xf>
    <xf numFmtId="164" fontId="12" fillId="0" borderId="38" xfId="1" applyNumberFormat="1" applyFont="1" applyFill="1" applyBorder="1"/>
    <xf numFmtId="14" fontId="15" fillId="0" borderId="29" xfId="1" applyNumberFormat="1" applyFont="1" applyFill="1" applyBorder="1" applyAlignment="1"/>
    <xf numFmtId="164" fontId="11" fillId="6" borderId="25" xfId="1" applyNumberFormat="1" applyFont="1" applyFill="1" applyBorder="1" applyAlignment="1">
      <alignment horizontal="center" vertical="center"/>
    </xf>
    <xf numFmtId="14" fontId="11" fillId="0" borderId="26" xfId="0" applyNumberFormat="1" applyFont="1" applyFill="1" applyBorder="1" applyAlignment="1">
      <alignment horizontal="center" vertical="center"/>
    </xf>
    <xf numFmtId="164" fontId="12" fillId="0" borderId="13" xfId="1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wrapText="1"/>
    </xf>
    <xf numFmtId="164" fontId="12" fillId="0" borderId="42" xfId="1" applyNumberFormat="1" applyFont="1" applyFill="1" applyBorder="1" applyAlignment="1">
      <alignment horizontal="center"/>
    </xf>
    <xf numFmtId="164" fontId="11" fillId="6" borderId="8" xfId="1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/>
    </xf>
    <xf numFmtId="43" fontId="12" fillId="13" borderId="7" xfId="1" applyFont="1" applyFill="1" applyBorder="1" applyAlignment="1">
      <alignment horizontal="center"/>
    </xf>
    <xf numFmtId="43" fontId="12" fillId="14" borderId="7" xfId="1" applyFont="1" applyFill="1" applyBorder="1" applyAlignment="1">
      <alignment horizontal="center"/>
    </xf>
    <xf numFmtId="164" fontId="11" fillId="6" borderId="16" xfId="1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3" fontId="12" fillId="13" borderId="6" xfId="1" applyFont="1" applyFill="1" applyBorder="1" applyAlignment="1">
      <alignment horizontal="center"/>
    </xf>
    <xf numFmtId="164" fontId="12" fillId="8" borderId="6" xfId="1" applyNumberFormat="1" applyFont="1" applyFill="1" applyBorder="1" applyAlignment="1">
      <alignment horizontal="center"/>
    </xf>
    <xf numFmtId="164" fontId="11" fillId="0" borderId="60" xfId="1" applyNumberFormat="1" applyFont="1" applyFill="1" applyBorder="1" applyAlignment="1">
      <alignment horizontal="center" vertical="center"/>
    </xf>
    <xf numFmtId="14" fontId="17" fillId="0" borderId="59" xfId="0" applyNumberFormat="1" applyFont="1" applyFill="1" applyBorder="1" applyAlignment="1">
      <alignment horizontal="center" vertical="center"/>
    </xf>
    <xf numFmtId="164" fontId="12" fillId="0" borderId="40" xfId="1" applyNumberFormat="1" applyFont="1" applyFill="1" applyBorder="1" applyAlignment="1">
      <alignment horizontal="center"/>
    </xf>
    <xf numFmtId="43" fontId="13" fillId="0" borderId="44" xfId="1" applyFont="1" applyFill="1" applyBorder="1" applyAlignment="1">
      <alignment textRotation="68"/>
    </xf>
    <xf numFmtId="43" fontId="13" fillId="0" borderId="26" xfId="1" applyFont="1" applyFill="1" applyBorder="1" applyAlignment="1">
      <alignment textRotation="68"/>
    </xf>
    <xf numFmtId="43" fontId="4" fillId="0" borderId="11" xfId="1" applyFont="1" applyFill="1" applyBorder="1" applyAlignment="1">
      <alignment horizontal="left" wrapText="1"/>
    </xf>
    <xf numFmtId="43" fontId="13" fillId="0" borderId="1" xfId="1" applyFont="1" applyFill="1" applyBorder="1" applyAlignment="1">
      <alignment textRotation="68"/>
    </xf>
    <xf numFmtId="0" fontId="3" fillId="0" borderId="66" xfId="0" applyFont="1" applyFill="1" applyBorder="1" applyAlignment="1">
      <alignment horizontal="left" wrapText="1"/>
    </xf>
    <xf numFmtId="43" fontId="11" fillId="0" borderId="66" xfId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center"/>
    </xf>
    <xf numFmtId="164" fontId="12" fillId="0" borderId="66" xfId="1" applyNumberFormat="1" applyFont="1" applyFill="1" applyBorder="1" applyAlignment="1">
      <alignment horizontal="center"/>
    </xf>
    <xf numFmtId="43" fontId="12" fillId="0" borderId="67" xfId="1" applyFont="1" applyFill="1" applyBorder="1" applyAlignment="1">
      <alignment horizontal="center"/>
    </xf>
    <xf numFmtId="43" fontId="13" fillId="0" borderId="68" xfId="1" applyFont="1" applyFill="1" applyBorder="1" applyAlignment="1">
      <alignment textRotation="68"/>
    </xf>
    <xf numFmtId="43" fontId="13" fillId="0" borderId="66" xfId="1" applyFont="1" applyFill="1" applyBorder="1" applyAlignment="1">
      <alignment textRotation="68"/>
    </xf>
    <xf numFmtId="43" fontId="12" fillId="0" borderId="69" xfId="1" applyFont="1" applyFill="1" applyBorder="1" applyAlignment="1">
      <alignment horizontal="center"/>
    </xf>
    <xf numFmtId="0" fontId="12" fillId="0" borderId="69" xfId="0" applyFont="1" applyFill="1" applyBorder="1"/>
    <xf numFmtId="0" fontId="4" fillId="0" borderId="7" xfId="0" applyFont="1" applyFill="1" applyBorder="1"/>
    <xf numFmtId="43" fontId="12" fillId="0" borderId="28" xfId="1" applyFont="1" applyFill="1" applyBorder="1"/>
    <xf numFmtId="164" fontId="4" fillId="12" borderId="11" xfId="1" applyNumberFormat="1" applyFont="1" applyFill="1" applyBorder="1" applyAlignment="1">
      <alignment horizontal="right" vertical="center"/>
    </xf>
    <xf numFmtId="43" fontId="11" fillId="0" borderId="11" xfId="1" applyFont="1" applyBorder="1" applyAlignment="1">
      <alignment horizontal="right" vertical="center"/>
    </xf>
    <xf numFmtId="164" fontId="11" fillId="0" borderId="11" xfId="1" applyNumberFormat="1" applyFont="1" applyBorder="1" applyAlignment="1">
      <alignment horizontal="right" vertical="center"/>
    </xf>
    <xf numFmtId="164" fontId="12" fillId="0" borderId="11" xfId="1" applyNumberFormat="1" applyFont="1" applyFill="1" applyBorder="1"/>
    <xf numFmtId="164" fontId="12" fillId="0" borderId="44" xfId="1" applyNumberFormat="1" applyFont="1" applyFill="1" applyBorder="1"/>
    <xf numFmtId="43" fontId="12" fillId="0" borderId="8" xfId="1" applyFont="1" applyFill="1" applyBorder="1"/>
    <xf numFmtId="164" fontId="13" fillId="4" borderId="34" xfId="1" applyNumberFormat="1" applyFont="1" applyFill="1" applyBorder="1"/>
    <xf numFmtId="0" fontId="4" fillId="0" borderId="1" xfId="0" applyFont="1" applyFill="1" applyBorder="1"/>
    <xf numFmtId="43" fontId="12" fillId="0" borderId="1" xfId="1" applyFont="1" applyFill="1" applyBorder="1" applyAlignment="1">
      <alignment horizontal="center" wrapText="1"/>
    </xf>
    <xf numFmtId="43" fontId="12" fillId="0" borderId="5" xfId="1" applyFont="1" applyFill="1" applyBorder="1"/>
    <xf numFmtId="0" fontId="4" fillId="0" borderId="6" xfId="0" applyFont="1" applyFill="1" applyBorder="1"/>
    <xf numFmtId="43" fontId="12" fillId="0" borderId="6" xfId="1" applyFont="1" applyFill="1" applyBorder="1" applyAlignment="1">
      <alignment horizontal="center" wrapText="1"/>
    </xf>
    <xf numFmtId="43" fontId="12" fillId="0" borderId="16" xfId="1" applyFont="1" applyFill="1" applyBorder="1"/>
    <xf numFmtId="0" fontId="4" fillId="0" borderId="12" xfId="0" applyFont="1" applyFill="1" applyBorder="1"/>
    <xf numFmtId="43" fontId="12" fillId="0" borderId="12" xfId="1" applyFont="1" applyFill="1" applyBorder="1" applyAlignment="1">
      <alignment horizontal="center" wrapText="1"/>
    </xf>
    <xf numFmtId="43" fontId="12" fillId="0" borderId="18" xfId="1" applyFont="1" applyFill="1" applyBorder="1"/>
    <xf numFmtId="164" fontId="11" fillId="0" borderId="12" xfId="1" applyNumberFormat="1" applyFont="1" applyBorder="1" applyAlignment="1">
      <alignment horizontal="right" vertical="center"/>
    </xf>
    <xf numFmtId="14" fontId="15" fillId="0" borderId="33" xfId="1" applyNumberFormat="1" applyFont="1" applyFill="1" applyBorder="1" applyAlignment="1"/>
    <xf numFmtId="164" fontId="13" fillId="4" borderId="33" xfId="1" applyNumberFormat="1" applyFont="1" applyFill="1" applyBorder="1"/>
    <xf numFmtId="14" fontId="17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43" fontId="13" fillId="5" borderId="55" xfId="1" applyFont="1" applyFill="1" applyBorder="1" applyAlignment="1">
      <alignment horizontal="center"/>
    </xf>
    <xf numFmtId="43" fontId="13" fillId="5" borderId="50" xfId="1" applyFont="1" applyFill="1" applyBorder="1" applyAlignment="1">
      <alignment horizontal="center"/>
    </xf>
    <xf numFmtId="43" fontId="13" fillId="5" borderId="53" xfId="1" applyFont="1" applyFill="1" applyBorder="1" applyAlignment="1">
      <alignment horizontal="center"/>
    </xf>
    <xf numFmtId="43" fontId="13" fillId="5" borderId="56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43" fontId="13" fillId="5" borderId="51" xfId="1" applyFont="1" applyFill="1" applyBorder="1" applyAlignment="1">
      <alignment horizontal="center"/>
    </xf>
    <xf numFmtId="43" fontId="13" fillId="5" borderId="57" xfId="1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43" fontId="13" fillId="5" borderId="52" xfId="1" applyFont="1" applyFill="1" applyBorder="1" applyAlignment="1">
      <alignment horizontal="center"/>
    </xf>
    <xf numFmtId="14" fontId="11" fillId="0" borderId="25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wrapText="1"/>
    </xf>
    <xf numFmtId="43" fontId="12" fillId="8" borderId="25" xfId="1" applyFont="1" applyFill="1" applyBorder="1" applyAlignment="1">
      <alignment horizontal="center"/>
    </xf>
    <xf numFmtId="164" fontId="12" fillId="8" borderId="26" xfId="1" applyNumberFormat="1" applyFont="1" applyFill="1" applyBorder="1"/>
    <xf numFmtId="164" fontId="12" fillId="8" borderId="47" xfId="1" applyNumberFormat="1" applyFont="1" applyFill="1" applyBorder="1"/>
    <xf numFmtId="14" fontId="17" fillId="0" borderId="1" xfId="1" applyNumberFormat="1" applyFont="1" applyFill="1" applyBorder="1" applyAlignment="1">
      <alignment horizontal="center" vertical="center"/>
    </xf>
    <xf numFmtId="43" fontId="4" fillId="12" borderId="7" xfId="1" applyFont="1" applyFill="1" applyBorder="1" applyAlignment="1">
      <alignment horizontal="left" wrapText="1"/>
    </xf>
    <xf numFmtId="43" fontId="12" fillId="0" borderId="8" xfId="1" applyFont="1" applyFill="1" applyBorder="1" applyAlignment="1">
      <alignment horizontal="center"/>
    </xf>
    <xf numFmtId="43" fontId="12" fillId="12" borderId="7" xfId="1" applyFont="1" applyFill="1" applyBorder="1" applyAlignment="1">
      <alignment horizontal="center"/>
    </xf>
    <xf numFmtId="164" fontId="12" fillId="12" borderId="7" xfId="1" applyNumberFormat="1" applyFont="1" applyFill="1" applyBorder="1" applyAlignment="1">
      <alignment horizontal="center"/>
    </xf>
    <xf numFmtId="43" fontId="11" fillId="0" borderId="1" xfId="1" applyFont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vertical="center"/>
    </xf>
    <xf numFmtId="43" fontId="4" fillId="12" borderId="11" xfId="1" applyFont="1" applyFill="1" applyBorder="1" applyAlignment="1">
      <alignment horizontal="left" wrapText="1"/>
    </xf>
    <xf numFmtId="43" fontId="12" fillId="0" borderId="28" xfId="1" applyFont="1" applyFill="1" applyBorder="1" applyAlignment="1">
      <alignment horizontal="center"/>
    </xf>
    <xf numFmtId="43" fontId="12" fillId="12" borderId="11" xfId="1" applyFont="1" applyFill="1" applyBorder="1" applyAlignment="1">
      <alignment horizontal="center"/>
    </xf>
    <xf numFmtId="164" fontId="12" fillId="12" borderId="11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left" wrapText="1"/>
    </xf>
    <xf numFmtId="43" fontId="12" fillId="0" borderId="5" xfId="1" applyFont="1" applyFill="1" applyBorder="1" applyAlignment="1">
      <alignment horizontal="center"/>
    </xf>
    <xf numFmtId="164" fontId="12" fillId="12" borderId="1" xfId="1" applyNumberFormat="1" applyFont="1" applyFill="1" applyBorder="1" applyAlignment="1">
      <alignment horizontal="center"/>
    </xf>
    <xf numFmtId="0" fontId="3" fillId="12" borderId="6" xfId="0" applyFont="1" applyFill="1" applyBorder="1" applyAlignment="1">
      <alignment horizontal="left" wrapText="1"/>
    </xf>
    <xf numFmtId="43" fontId="12" fillId="0" borderId="16" xfId="1" applyFont="1" applyFill="1" applyBorder="1" applyAlignment="1">
      <alignment horizontal="center"/>
    </xf>
    <xf numFmtId="43" fontId="12" fillId="12" borderId="12" xfId="1" applyFont="1" applyFill="1" applyBorder="1"/>
    <xf numFmtId="164" fontId="12" fillId="12" borderId="12" xfId="1" applyNumberFormat="1" applyFont="1" applyFill="1" applyBorder="1"/>
    <xf numFmtId="43" fontId="11" fillId="0" borderId="6" xfId="1" applyFont="1" applyBorder="1" applyAlignment="1">
      <alignment horizontal="center" vertical="center"/>
    </xf>
    <xf numFmtId="0" fontId="14" fillId="0" borderId="0" xfId="0" applyFont="1" applyFill="1" applyBorder="1"/>
    <xf numFmtId="164" fontId="13" fillId="0" borderId="0" xfId="1" applyNumberFormat="1" applyFont="1"/>
    <xf numFmtId="0" fontId="12" fillId="0" borderId="0" xfId="0" applyFont="1" applyFill="1" applyBorder="1" applyAlignment="1">
      <alignment horizontal="center" wrapText="1"/>
    </xf>
    <xf numFmtId="164" fontId="13" fillId="5" borderId="32" xfId="1" applyNumberFormat="1" applyFont="1" applyFill="1" applyBorder="1" applyAlignment="1">
      <alignment horizontal="center"/>
    </xf>
    <xf numFmtId="164" fontId="13" fillId="5" borderId="34" xfId="1" applyNumberFormat="1" applyFont="1" applyFill="1" applyBorder="1" applyAlignment="1">
      <alignment horizontal="center"/>
    </xf>
    <xf numFmtId="164" fontId="13" fillId="5" borderId="33" xfId="1" applyNumberFormat="1" applyFont="1" applyFill="1" applyBorder="1" applyAlignment="1">
      <alignment horizontal="center"/>
    </xf>
    <xf numFmtId="164" fontId="13" fillId="4" borderId="32" xfId="1" applyNumberFormat="1" applyFont="1" applyFill="1" applyBorder="1" applyAlignment="1">
      <alignment horizontal="center"/>
    </xf>
    <xf numFmtId="164" fontId="13" fillId="4" borderId="34" xfId="1" applyNumberFormat="1" applyFont="1" applyFill="1" applyBorder="1" applyAlignment="1">
      <alignment horizontal="center"/>
    </xf>
    <xf numFmtId="164" fontId="13" fillId="4" borderId="33" xfId="1" applyNumberFormat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center" textRotation="72"/>
    </xf>
    <xf numFmtId="164" fontId="13" fillId="5" borderId="34" xfId="1" applyNumberFormat="1" applyFont="1" applyFill="1" applyBorder="1" applyAlignment="1">
      <alignment horizontal="center" textRotation="72"/>
    </xf>
    <xf numFmtId="164" fontId="13" fillId="5" borderId="33" xfId="1" applyNumberFormat="1" applyFont="1" applyFill="1" applyBorder="1" applyAlignment="1">
      <alignment horizontal="center" textRotation="72"/>
    </xf>
    <xf numFmtId="43" fontId="13" fillId="5" borderId="55" xfId="1" applyFont="1" applyFill="1" applyBorder="1" applyAlignment="1">
      <alignment horizontal="center"/>
    </xf>
    <xf numFmtId="43" fontId="13" fillId="5" borderId="50" xfId="1" applyFont="1" applyFill="1" applyBorder="1" applyAlignment="1">
      <alignment horizontal="center"/>
    </xf>
    <xf numFmtId="43" fontId="13" fillId="5" borderId="56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14" fontId="15" fillId="0" borderId="34" xfId="1" applyNumberFormat="1" applyFont="1" applyFill="1" applyBorder="1" applyAlignment="1">
      <alignment horizontal="center"/>
    </xf>
    <xf numFmtId="14" fontId="15" fillId="0" borderId="33" xfId="1" applyNumberFormat="1" applyFont="1" applyFill="1" applyBorder="1" applyAlignment="1">
      <alignment horizontal="center"/>
    </xf>
    <xf numFmtId="164" fontId="17" fillId="0" borderId="61" xfId="1" applyNumberFormat="1" applyFont="1" applyFill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164" fontId="17" fillId="0" borderId="70" xfId="1" applyNumberFormat="1" applyFont="1" applyFill="1" applyBorder="1" applyAlignment="1">
      <alignment horizontal="center" vertical="center"/>
    </xf>
    <xf numFmtId="164" fontId="17" fillId="0" borderId="16" xfId="1" applyNumberFormat="1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textRotation="10" wrapText="1"/>
    </xf>
    <xf numFmtId="0" fontId="12" fillId="0" borderId="56" xfId="0" applyFont="1" applyFill="1" applyBorder="1" applyAlignment="1">
      <alignment horizontal="center" textRotation="10" wrapText="1"/>
    </xf>
    <xf numFmtId="0" fontId="12" fillId="0" borderId="57" xfId="0" applyFont="1" applyFill="1" applyBorder="1" applyAlignment="1">
      <alignment horizontal="center" textRotation="10" wrapText="1"/>
    </xf>
    <xf numFmtId="0" fontId="3" fillId="0" borderId="32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wrapText="1"/>
    </xf>
    <xf numFmtId="0" fontId="3" fillId="0" borderId="33" xfId="0" applyFont="1" applyFill="1" applyBorder="1" applyAlignment="1">
      <alignment horizontal="center" wrapText="1"/>
    </xf>
    <xf numFmtId="43" fontId="4" fillId="0" borderId="71" xfId="1" applyFont="1" applyFill="1" applyBorder="1" applyAlignment="1">
      <alignment horizontal="center" textRotation="15" wrapText="1"/>
    </xf>
    <xf numFmtId="43" fontId="4" fillId="0" borderId="48" xfId="1" applyFont="1" applyFill="1" applyBorder="1" applyAlignment="1">
      <alignment horizontal="center" textRotation="15" wrapText="1"/>
    </xf>
    <xf numFmtId="43" fontId="4" fillId="0" borderId="41" xfId="1" applyFont="1" applyFill="1" applyBorder="1" applyAlignment="1">
      <alignment horizontal="center" textRotation="15" wrapText="1"/>
    </xf>
    <xf numFmtId="0" fontId="12" fillId="9" borderId="51" xfId="0" applyFont="1" applyFill="1" applyBorder="1" applyAlignment="1">
      <alignment horizontal="center" wrapText="1"/>
    </xf>
    <xf numFmtId="0" fontId="12" fillId="9" borderId="52" xfId="0" applyFont="1" applyFill="1" applyBorder="1" applyAlignment="1">
      <alignment horizontal="center" wrapText="1"/>
    </xf>
    <xf numFmtId="0" fontId="12" fillId="9" borderId="32" xfId="0" applyFont="1" applyFill="1" applyBorder="1" applyAlignment="1">
      <alignment horizontal="center" wrapText="1"/>
    </xf>
    <xf numFmtId="0" fontId="0" fillId="0" borderId="34" xfId="0" applyBorder="1"/>
    <xf numFmtId="0" fontId="0" fillId="0" borderId="33" xfId="0" applyBorder="1"/>
    <xf numFmtId="43" fontId="13" fillId="5" borderId="17" xfId="1" applyFont="1" applyFill="1" applyBorder="1" applyAlignment="1">
      <alignment horizontal="center"/>
    </xf>
    <xf numFmtId="43" fontId="13" fillId="5" borderId="28" xfId="1" applyFont="1" applyFill="1" applyBorder="1" applyAlignment="1">
      <alignment horizontal="center"/>
    </xf>
    <xf numFmtId="43" fontId="13" fillId="5" borderId="57" xfId="1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43" fontId="13" fillId="5" borderId="18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8"/>
    </xf>
    <xf numFmtId="0" fontId="0" fillId="0" borderId="17" xfId="0" applyBorder="1"/>
    <xf numFmtId="0" fontId="0" fillId="0" borderId="44" xfId="0" applyBorder="1"/>
    <xf numFmtId="0" fontId="0" fillId="0" borderId="28" xfId="0" applyBorder="1"/>
    <xf numFmtId="0" fontId="0" fillId="0" borderId="46" xfId="0" applyBorder="1"/>
    <xf numFmtId="0" fontId="0" fillId="0" borderId="18" xfId="0" applyBorder="1"/>
    <xf numFmtId="43" fontId="13" fillId="5" borderId="72" xfId="1" applyFont="1" applyFill="1" applyBorder="1" applyAlignment="1">
      <alignment horizontal="center"/>
    </xf>
    <xf numFmtId="0" fontId="0" fillId="0" borderId="73" xfId="0" applyBorder="1"/>
    <xf numFmtId="0" fontId="0" fillId="0" borderId="56" xfId="0" applyBorder="1"/>
    <xf numFmtId="0" fontId="0" fillId="0" borderId="51" xfId="0" applyBorder="1"/>
    <xf numFmtId="164" fontId="26" fillId="9" borderId="17" xfId="1" applyNumberFormat="1" applyFont="1" applyFill="1" applyBorder="1" applyAlignment="1">
      <alignment horizontal="center" vertical="center" textRotation="55"/>
    </xf>
    <xf numFmtId="164" fontId="26" fillId="9" borderId="28" xfId="1" applyNumberFormat="1" applyFont="1" applyFill="1" applyBorder="1" applyAlignment="1">
      <alignment horizontal="center" vertical="center" textRotation="55"/>
    </xf>
    <xf numFmtId="164" fontId="26" fillId="9" borderId="18" xfId="1" applyNumberFormat="1" applyFont="1" applyFill="1" applyBorder="1" applyAlignment="1">
      <alignment horizontal="center" vertical="center" textRotation="55"/>
    </xf>
    <xf numFmtId="164" fontId="26" fillId="9" borderId="17" xfId="1" applyNumberFormat="1" applyFont="1" applyFill="1" applyBorder="1" applyAlignment="1">
      <alignment horizontal="center" vertical="center" textRotation="65"/>
    </xf>
    <xf numFmtId="164" fontId="26" fillId="9" borderId="28" xfId="1" applyNumberFormat="1" applyFont="1" applyFill="1" applyBorder="1" applyAlignment="1">
      <alignment horizontal="center" vertical="center" textRotation="65"/>
    </xf>
    <xf numFmtId="164" fontId="26" fillId="9" borderId="18" xfId="1" applyNumberFormat="1" applyFont="1" applyFill="1" applyBorder="1" applyAlignment="1">
      <alignment horizontal="center" vertical="center" textRotation="65"/>
    </xf>
    <xf numFmtId="43" fontId="11" fillId="5" borderId="31" xfId="1" applyFont="1" applyFill="1" applyBorder="1" applyAlignment="1">
      <alignment horizontal="center" vertical="center"/>
    </xf>
    <xf numFmtId="43" fontId="11" fillId="5" borderId="50" xfId="1" applyFont="1" applyFill="1" applyBorder="1" applyAlignment="1">
      <alignment horizontal="center" vertical="center"/>
    </xf>
    <xf numFmtId="43" fontId="11" fillId="5" borderId="53" xfId="1" applyFont="1" applyFill="1" applyBorder="1" applyAlignment="1">
      <alignment horizontal="center" vertical="center"/>
    </xf>
    <xf numFmtId="43" fontId="11" fillId="5" borderId="44" xfId="1" applyFont="1" applyFill="1" applyBorder="1" applyAlignment="1">
      <alignment horizontal="center" vertical="center"/>
    </xf>
    <xf numFmtId="43" fontId="11" fillId="5" borderId="0" xfId="1" applyFont="1" applyFill="1" applyBorder="1" applyAlignment="1">
      <alignment horizontal="center" vertical="center"/>
    </xf>
    <xf numFmtId="43" fontId="11" fillId="5" borderId="51" xfId="1" applyFont="1" applyFill="1" applyBorder="1" applyAlignment="1">
      <alignment horizontal="center" vertical="center"/>
    </xf>
    <xf numFmtId="43" fontId="11" fillId="5" borderId="14" xfId="1" applyFont="1" applyFill="1" applyBorder="1" applyAlignment="1">
      <alignment horizontal="center" vertical="center"/>
    </xf>
    <xf numFmtId="43" fontId="11" fillId="5" borderId="9" xfId="1" applyFont="1" applyFill="1" applyBorder="1" applyAlignment="1">
      <alignment horizontal="center" vertical="center"/>
    </xf>
    <xf numFmtId="43" fontId="11" fillId="5" borderId="54" xfId="1" applyFont="1" applyFill="1" applyBorder="1" applyAlignment="1">
      <alignment horizontal="center" vertical="center"/>
    </xf>
    <xf numFmtId="43" fontId="12" fillId="5" borderId="31" xfId="1" applyFont="1" applyFill="1" applyBorder="1" applyAlignment="1">
      <alignment horizontal="center"/>
    </xf>
    <xf numFmtId="43" fontId="12" fillId="5" borderId="50" xfId="1" applyFont="1" applyFill="1" applyBorder="1" applyAlignment="1">
      <alignment horizontal="center"/>
    </xf>
    <xf numFmtId="43" fontId="12" fillId="5" borderId="17" xfId="1" applyFont="1" applyFill="1" applyBorder="1" applyAlignment="1">
      <alignment horizontal="center"/>
    </xf>
    <xf numFmtId="43" fontId="12" fillId="5" borderId="44" xfId="1" applyFont="1" applyFill="1" applyBorder="1" applyAlignment="1">
      <alignment horizontal="center"/>
    </xf>
    <xf numFmtId="43" fontId="12" fillId="5" borderId="0" xfId="1" applyFont="1" applyFill="1" applyBorder="1" applyAlignment="1">
      <alignment horizontal="center"/>
    </xf>
    <xf numFmtId="43" fontId="12" fillId="5" borderId="28" xfId="1" applyFont="1" applyFill="1" applyBorder="1" applyAlignment="1">
      <alignment horizontal="center"/>
    </xf>
    <xf numFmtId="43" fontId="12" fillId="5" borderId="46" xfId="1" applyFont="1" applyFill="1" applyBorder="1" applyAlignment="1">
      <alignment horizontal="center"/>
    </xf>
    <xf numFmtId="43" fontId="12" fillId="5" borderId="22" xfId="1" applyFont="1" applyFill="1" applyBorder="1" applyAlignment="1">
      <alignment horizontal="center"/>
    </xf>
    <xf numFmtId="43" fontId="12" fillId="5" borderId="18" xfId="1" applyFont="1" applyFill="1" applyBorder="1" applyAlignment="1">
      <alignment horizontal="center"/>
    </xf>
    <xf numFmtId="164" fontId="11" fillId="0" borderId="10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164" fontId="17" fillId="0" borderId="10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textRotation="55" wrapText="1"/>
    </xf>
    <xf numFmtId="0" fontId="3" fillId="0" borderId="11" xfId="0" applyFont="1" applyFill="1" applyBorder="1" applyAlignment="1">
      <alignment horizontal="center" textRotation="55" wrapText="1"/>
    </xf>
    <xf numFmtId="0" fontId="3" fillId="0" borderId="12" xfId="0" applyFont="1" applyFill="1" applyBorder="1" applyAlignment="1">
      <alignment horizontal="center" textRotation="55" wrapText="1"/>
    </xf>
    <xf numFmtId="0" fontId="3" fillId="0" borderId="13" xfId="0" applyFont="1" applyFill="1" applyBorder="1" applyAlignment="1">
      <alignment horizontal="center" textRotation="49" wrapText="1"/>
    </xf>
    <xf numFmtId="0" fontId="3" fillId="0" borderId="11" xfId="0" applyFont="1" applyFill="1" applyBorder="1" applyAlignment="1">
      <alignment horizontal="center" textRotation="49" wrapText="1"/>
    </xf>
    <xf numFmtId="0" fontId="3" fillId="0" borderId="12" xfId="0" applyFont="1" applyFill="1" applyBorder="1" applyAlignment="1">
      <alignment horizontal="center" textRotation="49" wrapText="1"/>
    </xf>
    <xf numFmtId="164" fontId="26" fillId="9" borderId="13" xfId="1" applyNumberFormat="1" applyFont="1" applyFill="1" applyBorder="1" applyAlignment="1">
      <alignment horizontal="center" vertical="center"/>
    </xf>
    <xf numFmtId="164" fontId="26" fillId="9" borderId="11" xfId="1" applyNumberFormat="1" applyFont="1" applyFill="1" applyBorder="1" applyAlignment="1">
      <alignment horizontal="center" vertical="center"/>
    </xf>
    <xf numFmtId="164" fontId="26" fillId="9" borderId="12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19" wrapText="1"/>
    </xf>
    <xf numFmtId="0" fontId="3" fillId="0" borderId="11" xfId="0" applyFont="1" applyFill="1" applyBorder="1" applyAlignment="1">
      <alignment horizontal="center" textRotation="19" wrapText="1"/>
    </xf>
    <xf numFmtId="0" fontId="3" fillId="0" borderId="12" xfId="0" applyFont="1" applyFill="1" applyBorder="1" applyAlignment="1">
      <alignment horizontal="center" textRotation="19" wrapText="1"/>
    </xf>
    <xf numFmtId="0" fontId="12" fillId="9" borderId="13" xfId="0" applyFont="1" applyFill="1" applyBorder="1" applyAlignment="1">
      <alignment horizontal="center" textRotation="14" wrapText="1"/>
    </xf>
    <xf numFmtId="0" fontId="12" fillId="9" borderId="11" xfId="0" applyFont="1" applyFill="1" applyBorder="1" applyAlignment="1">
      <alignment horizontal="center" textRotation="14" wrapText="1"/>
    </xf>
    <xf numFmtId="0" fontId="12" fillId="9" borderId="12" xfId="0" applyFont="1" applyFill="1" applyBorder="1" applyAlignment="1">
      <alignment horizontal="center" textRotation="14" wrapText="1"/>
    </xf>
    <xf numFmtId="0" fontId="12" fillId="9" borderId="13" xfId="0" applyFont="1" applyFill="1" applyBorder="1" applyAlignment="1">
      <alignment horizontal="center" textRotation="60" wrapText="1"/>
    </xf>
    <xf numFmtId="0" fontId="12" fillId="9" borderId="11" xfId="0" applyFont="1" applyFill="1" applyBorder="1" applyAlignment="1">
      <alignment horizontal="center" textRotation="60" wrapText="1"/>
    </xf>
    <xf numFmtId="0" fontId="12" fillId="9" borderId="12" xfId="0" applyFont="1" applyFill="1" applyBorder="1" applyAlignment="1">
      <alignment horizontal="center" textRotation="60" wrapText="1"/>
    </xf>
    <xf numFmtId="164" fontId="26" fillId="9" borderId="17" xfId="1" applyNumberFormat="1" applyFont="1" applyFill="1" applyBorder="1" applyAlignment="1">
      <alignment horizontal="center" vertical="center"/>
    </xf>
    <xf numFmtId="164" fontId="26" fillId="9" borderId="28" xfId="1" applyNumberFormat="1" applyFont="1" applyFill="1" applyBorder="1" applyAlignment="1">
      <alignment horizontal="center" vertical="center"/>
    </xf>
    <xf numFmtId="164" fontId="26" fillId="9" borderId="18" xfId="1" applyNumberFormat="1" applyFont="1" applyFill="1" applyBorder="1" applyAlignment="1">
      <alignment horizontal="center" vertical="center"/>
    </xf>
    <xf numFmtId="164" fontId="22" fillId="5" borderId="32" xfId="1" applyNumberFormat="1" applyFont="1" applyFill="1" applyBorder="1" applyAlignment="1">
      <alignment horizontal="right" textRotation="21"/>
    </xf>
    <xf numFmtId="164" fontId="22" fillId="5" borderId="34" xfId="1" applyNumberFormat="1" applyFont="1" applyFill="1" applyBorder="1" applyAlignment="1">
      <alignment horizontal="right" textRotation="21"/>
    </xf>
    <xf numFmtId="164" fontId="22" fillId="5" borderId="33" xfId="1" applyNumberFormat="1" applyFont="1" applyFill="1" applyBorder="1" applyAlignment="1">
      <alignment horizontal="right" textRotation="21"/>
    </xf>
    <xf numFmtId="0" fontId="3" fillId="0" borderId="13" xfId="0" applyFont="1" applyFill="1" applyBorder="1" applyAlignment="1">
      <alignment horizontal="center" textRotation="60" wrapText="1"/>
    </xf>
    <xf numFmtId="0" fontId="3" fillId="0" borderId="11" xfId="0" applyFont="1" applyFill="1" applyBorder="1" applyAlignment="1">
      <alignment horizontal="center" textRotation="60" wrapText="1"/>
    </xf>
    <xf numFmtId="164" fontId="22" fillId="5" borderId="32" xfId="1" applyNumberFormat="1" applyFont="1" applyFill="1" applyBorder="1" applyAlignment="1">
      <alignment horizontal="center" textRotation="72"/>
    </xf>
    <xf numFmtId="164" fontId="22" fillId="5" borderId="34" xfId="1" applyNumberFormat="1" applyFont="1" applyFill="1" applyBorder="1" applyAlignment="1">
      <alignment horizontal="center" textRotation="72"/>
    </xf>
    <xf numFmtId="164" fontId="22" fillId="5" borderId="33" xfId="1" applyNumberFormat="1" applyFont="1" applyFill="1" applyBorder="1" applyAlignment="1">
      <alignment horizontal="center" textRotation="72"/>
    </xf>
    <xf numFmtId="43" fontId="12" fillId="4" borderId="49" xfId="1" applyFont="1" applyFill="1" applyBorder="1" applyAlignment="1">
      <alignment horizontal="center"/>
    </xf>
    <xf numFmtId="43" fontId="12" fillId="4" borderId="59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11"/>
    </xf>
    <xf numFmtId="43" fontId="13" fillId="5" borderId="17" xfId="1" applyFont="1" applyFill="1" applyBorder="1" applyAlignment="1">
      <alignment horizontal="center" textRotation="11"/>
    </xf>
    <xf numFmtId="43" fontId="13" fillId="5" borderId="44" xfId="1" applyFont="1" applyFill="1" applyBorder="1" applyAlignment="1">
      <alignment horizontal="center" textRotation="11"/>
    </xf>
    <xf numFmtId="43" fontId="13" fillId="5" borderId="28" xfId="1" applyFont="1" applyFill="1" applyBorder="1" applyAlignment="1">
      <alignment horizontal="center" textRotation="11"/>
    </xf>
    <xf numFmtId="43" fontId="13" fillId="5" borderId="46" xfId="1" applyFont="1" applyFill="1" applyBorder="1" applyAlignment="1">
      <alignment horizontal="center" textRotation="11"/>
    </xf>
    <xf numFmtId="43" fontId="13" fillId="5" borderId="18" xfId="1" applyFont="1" applyFill="1" applyBorder="1" applyAlignment="1">
      <alignment horizontal="center" textRotation="11"/>
    </xf>
    <xf numFmtId="0" fontId="3" fillId="0" borderId="11" xfId="0" applyFont="1" applyFill="1" applyBorder="1" applyAlignment="1">
      <alignment horizontal="center" textRotation="10" wrapText="1"/>
    </xf>
    <xf numFmtId="0" fontId="3" fillId="0" borderId="12" xfId="0" applyFont="1" applyFill="1" applyBorder="1" applyAlignment="1">
      <alignment horizontal="center" textRotation="10" wrapText="1"/>
    </xf>
    <xf numFmtId="164" fontId="13" fillId="5" borderId="32" xfId="1" applyNumberFormat="1" applyFont="1" applyFill="1" applyBorder="1" applyAlignment="1">
      <alignment horizontal="center" textRotation="74"/>
    </xf>
    <xf numFmtId="164" fontId="13" fillId="5" borderId="34" xfId="1" applyNumberFormat="1" applyFont="1" applyFill="1" applyBorder="1" applyAlignment="1">
      <alignment horizontal="center" textRotation="74"/>
    </xf>
    <xf numFmtId="164" fontId="13" fillId="5" borderId="33" xfId="1" applyNumberFormat="1" applyFont="1" applyFill="1" applyBorder="1" applyAlignment="1">
      <alignment horizontal="center" textRotation="74"/>
    </xf>
    <xf numFmtId="14" fontId="15" fillId="0" borderId="42" xfId="1" applyNumberFormat="1" applyFont="1" applyFill="1" applyBorder="1" applyAlignment="1">
      <alignment horizontal="center"/>
    </xf>
    <xf numFmtId="43" fontId="15" fillId="0" borderId="48" xfId="1" applyFont="1" applyFill="1" applyBorder="1" applyAlignment="1">
      <alignment horizontal="center"/>
    </xf>
    <xf numFmtId="43" fontId="15" fillId="0" borderId="41" xfId="1" applyFont="1" applyFill="1" applyBorder="1" applyAlignment="1">
      <alignment horizontal="center"/>
    </xf>
    <xf numFmtId="164" fontId="26" fillId="9" borderId="24" xfId="1" applyNumberFormat="1" applyFont="1" applyFill="1" applyBorder="1" applyAlignment="1">
      <alignment horizontal="center" vertical="center"/>
    </xf>
    <xf numFmtId="164" fontId="26" fillId="9" borderId="37" xfId="1" applyNumberFormat="1" applyFont="1" applyFill="1" applyBorder="1" applyAlignment="1">
      <alignment horizontal="center" vertical="center"/>
    </xf>
    <xf numFmtId="164" fontId="26" fillId="9" borderId="27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14" fontId="11" fillId="0" borderId="13" xfId="0" applyNumberFormat="1" applyFont="1" applyFill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/>
    </xf>
    <xf numFmtId="14" fontId="11" fillId="0" borderId="12" xfId="0" applyNumberFormat="1" applyFont="1" applyFill="1" applyBorder="1" applyAlignment="1">
      <alignment horizontal="center" vertical="center"/>
    </xf>
    <xf numFmtId="164" fontId="4" fillId="0" borderId="13" xfId="1" applyNumberFormat="1" applyFont="1" applyFill="1" applyBorder="1" applyAlignment="1">
      <alignment horizontal="center" textRotation="8"/>
    </xf>
    <xf numFmtId="164" fontId="4" fillId="0" borderId="11" xfId="1" applyNumberFormat="1" applyFont="1" applyFill="1" applyBorder="1" applyAlignment="1">
      <alignment horizontal="center" textRotation="8"/>
    </xf>
    <xf numFmtId="164" fontId="4" fillId="0" borderId="12" xfId="1" applyNumberFormat="1" applyFont="1" applyFill="1" applyBorder="1" applyAlignment="1">
      <alignment horizontal="center" textRotation="8"/>
    </xf>
    <xf numFmtId="0" fontId="3" fillId="0" borderId="13" xfId="0" applyFont="1" applyFill="1" applyBorder="1" applyAlignment="1">
      <alignment horizontal="center" textRotation="18" wrapText="1"/>
    </xf>
    <xf numFmtId="0" fontId="3" fillId="0" borderId="11" xfId="0" applyFont="1" applyFill="1" applyBorder="1" applyAlignment="1">
      <alignment horizontal="center" textRotation="18" wrapText="1"/>
    </xf>
    <xf numFmtId="0" fontId="3" fillId="0" borderId="12" xfId="0" applyFont="1" applyFill="1" applyBorder="1" applyAlignment="1">
      <alignment horizontal="center" textRotation="18" wrapText="1"/>
    </xf>
    <xf numFmtId="0" fontId="12" fillId="9" borderId="13" xfId="0" applyFont="1" applyFill="1" applyBorder="1" applyAlignment="1">
      <alignment horizontal="center" textRotation="15" wrapText="1"/>
    </xf>
    <xf numFmtId="0" fontId="12" fillId="9" borderId="11" xfId="0" applyFont="1" applyFill="1" applyBorder="1" applyAlignment="1">
      <alignment horizontal="center" textRotation="15" wrapText="1"/>
    </xf>
    <xf numFmtId="0" fontId="12" fillId="9" borderId="12" xfId="0" applyFont="1" applyFill="1" applyBorder="1" applyAlignment="1">
      <alignment horizontal="center" textRotation="15" wrapText="1"/>
    </xf>
    <xf numFmtId="14" fontId="11" fillId="0" borderId="13" xfId="1" applyNumberFormat="1" applyFont="1" applyFill="1" applyBorder="1" applyAlignment="1">
      <alignment horizontal="center" vertical="center"/>
    </xf>
    <xf numFmtId="14" fontId="11" fillId="0" borderId="11" xfId="1" applyNumberFormat="1" applyFont="1" applyFill="1" applyBorder="1" applyAlignment="1">
      <alignment horizontal="center" vertical="center"/>
    </xf>
    <xf numFmtId="14" fontId="11" fillId="0" borderId="12" xfId="1" applyNumberFormat="1" applyFont="1" applyFill="1" applyBorder="1" applyAlignment="1">
      <alignment horizontal="center" vertical="center"/>
    </xf>
    <xf numFmtId="43" fontId="13" fillId="0" borderId="31" xfId="1" applyFont="1" applyBorder="1" applyAlignment="1">
      <alignment horizontal="center" vertical="center"/>
    </xf>
    <xf numFmtId="43" fontId="13" fillId="0" borderId="50" xfId="1" applyFont="1" applyBorder="1" applyAlignment="1">
      <alignment horizontal="center" vertical="center"/>
    </xf>
    <xf numFmtId="43" fontId="13" fillId="0" borderId="17" xfId="1" applyFont="1" applyBorder="1" applyAlignment="1">
      <alignment horizontal="center" vertical="center"/>
    </xf>
    <xf numFmtId="43" fontId="13" fillId="0" borderId="44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43" fontId="13" fillId="0" borderId="28" xfId="1" applyFont="1" applyBorder="1" applyAlignment="1">
      <alignment horizontal="center" vertical="center"/>
    </xf>
    <xf numFmtId="43" fontId="13" fillId="0" borderId="46" xfId="1" applyFont="1" applyBorder="1" applyAlignment="1">
      <alignment horizontal="center" vertical="center"/>
    </xf>
    <xf numFmtId="43" fontId="13" fillId="0" borderId="22" xfId="1" applyFont="1" applyBorder="1" applyAlignment="1">
      <alignment horizontal="center" vertical="center"/>
    </xf>
    <xf numFmtId="43" fontId="13" fillId="0" borderId="18" xfId="1" applyFont="1" applyBorder="1" applyAlignment="1">
      <alignment horizontal="center" vertical="center"/>
    </xf>
    <xf numFmtId="43" fontId="4" fillId="0" borderId="13" xfId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43" fontId="4" fillId="0" borderId="12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20"/>
    </xf>
    <xf numFmtId="43" fontId="13" fillId="5" borderId="17" xfId="1" applyFont="1" applyFill="1" applyBorder="1" applyAlignment="1">
      <alignment horizontal="center" textRotation="20"/>
    </xf>
    <xf numFmtId="43" fontId="13" fillId="5" borderId="46" xfId="1" applyFont="1" applyFill="1" applyBorder="1" applyAlignment="1">
      <alignment horizontal="center" textRotation="20"/>
    </xf>
    <xf numFmtId="43" fontId="13" fillId="5" borderId="18" xfId="1" applyFont="1" applyFill="1" applyBorder="1" applyAlignment="1">
      <alignment horizontal="center" textRotation="20"/>
    </xf>
    <xf numFmtId="164" fontId="13" fillId="5" borderId="32" xfId="1" applyNumberFormat="1" applyFont="1" applyFill="1" applyBorder="1" applyAlignment="1">
      <alignment horizontal="right" textRotation="11"/>
    </xf>
    <xf numFmtId="164" fontId="13" fillId="5" borderId="34" xfId="1" applyNumberFormat="1" applyFont="1" applyFill="1" applyBorder="1" applyAlignment="1">
      <alignment horizontal="right" textRotation="11"/>
    </xf>
    <xf numFmtId="164" fontId="13" fillId="5" borderId="33" xfId="1" applyNumberFormat="1" applyFont="1" applyFill="1" applyBorder="1" applyAlignment="1">
      <alignment horizontal="right" textRotation="11"/>
    </xf>
    <xf numFmtId="164" fontId="13" fillId="5" borderId="32" xfId="1" applyNumberFormat="1" applyFont="1" applyFill="1" applyBorder="1" applyAlignment="1">
      <alignment horizontal="right" textRotation="10"/>
    </xf>
    <xf numFmtId="164" fontId="13" fillId="5" borderId="34" xfId="1" applyNumberFormat="1" applyFont="1" applyFill="1" applyBorder="1" applyAlignment="1">
      <alignment horizontal="right" textRotation="10"/>
    </xf>
    <xf numFmtId="164" fontId="13" fillId="5" borderId="33" xfId="1" applyNumberFormat="1" applyFont="1" applyFill="1" applyBorder="1" applyAlignment="1">
      <alignment horizontal="right" textRotation="10"/>
    </xf>
    <xf numFmtId="164" fontId="13" fillId="5" borderId="32" xfId="1" applyNumberFormat="1" applyFont="1" applyFill="1" applyBorder="1" applyAlignment="1">
      <alignment horizontal="center" textRotation="63"/>
    </xf>
    <xf numFmtId="164" fontId="13" fillId="5" borderId="34" xfId="1" applyNumberFormat="1" applyFont="1" applyFill="1" applyBorder="1" applyAlignment="1">
      <alignment horizontal="center" textRotation="63"/>
    </xf>
    <xf numFmtId="164" fontId="13" fillId="5" borderId="33" xfId="1" applyNumberFormat="1" applyFont="1" applyFill="1" applyBorder="1" applyAlignment="1">
      <alignment horizontal="center" textRotation="63"/>
    </xf>
    <xf numFmtId="164" fontId="13" fillId="5" borderId="32" xfId="1" applyNumberFormat="1" applyFont="1" applyFill="1" applyBorder="1" applyAlignment="1">
      <alignment horizontal="center" textRotation="69"/>
    </xf>
    <xf numFmtId="164" fontId="13" fillId="5" borderId="34" xfId="1" applyNumberFormat="1" applyFont="1" applyFill="1" applyBorder="1" applyAlignment="1">
      <alignment horizontal="center" textRotation="69"/>
    </xf>
    <xf numFmtId="164" fontId="13" fillId="5" borderId="33" xfId="1" applyNumberFormat="1" applyFont="1" applyFill="1" applyBorder="1" applyAlignment="1">
      <alignment horizontal="center" textRotation="69"/>
    </xf>
    <xf numFmtId="0" fontId="3" fillId="0" borderId="13" xfId="0" applyFont="1" applyFill="1" applyBorder="1" applyAlignment="1">
      <alignment horizontal="center" textRotation="53" wrapText="1"/>
    </xf>
    <xf numFmtId="0" fontId="3" fillId="0" borderId="11" xfId="0" applyFont="1" applyFill="1" applyBorder="1" applyAlignment="1">
      <alignment horizontal="center" textRotation="53" wrapText="1"/>
    </xf>
    <xf numFmtId="0" fontId="3" fillId="0" borderId="7" xfId="0" applyFont="1" applyFill="1" applyBorder="1" applyAlignment="1">
      <alignment horizontal="center" textRotation="53" wrapText="1"/>
    </xf>
    <xf numFmtId="164" fontId="13" fillId="4" borderId="32" xfId="1" applyNumberFormat="1" applyFont="1" applyFill="1" applyBorder="1" applyAlignment="1">
      <alignment horizontal="center" textRotation="76"/>
    </xf>
    <xf numFmtId="164" fontId="13" fillId="4" borderId="34" xfId="1" applyNumberFormat="1" applyFont="1" applyFill="1" applyBorder="1" applyAlignment="1">
      <alignment horizontal="center" textRotation="76"/>
    </xf>
    <xf numFmtId="164" fontId="13" fillId="4" borderId="33" xfId="1" applyNumberFormat="1" applyFont="1" applyFill="1" applyBorder="1" applyAlignment="1">
      <alignment horizontal="center" textRotation="76"/>
    </xf>
    <xf numFmtId="43" fontId="13" fillId="5" borderId="31" xfId="1" applyFont="1" applyFill="1" applyBorder="1" applyAlignment="1">
      <alignment horizontal="center" textRotation="27"/>
    </xf>
    <xf numFmtId="43" fontId="13" fillId="5" borderId="17" xfId="1" applyFont="1" applyFill="1" applyBorder="1" applyAlignment="1">
      <alignment horizontal="center" textRotation="27"/>
    </xf>
    <xf numFmtId="43" fontId="13" fillId="5" borderId="44" xfId="1" applyFont="1" applyFill="1" applyBorder="1" applyAlignment="1">
      <alignment horizontal="center" textRotation="27"/>
    </xf>
    <xf numFmtId="43" fontId="13" fillId="5" borderId="28" xfId="1" applyFont="1" applyFill="1" applyBorder="1" applyAlignment="1">
      <alignment horizontal="center" textRotation="27"/>
    </xf>
    <xf numFmtId="43" fontId="13" fillId="5" borderId="46" xfId="1" applyFont="1" applyFill="1" applyBorder="1" applyAlignment="1">
      <alignment horizontal="center" textRotation="27"/>
    </xf>
    <xf numFmtId="43" fontId="13" fillId="5" borderId="18" xfId="1" applyFont="1" applyFill="1" applyBorder="1" applyAlignment="1">
      <alignment horizontal="center" textRotation="27"/>
    </xf>
    <xf numFmtId="43" fontId="13" fillId="5" borderId="45" xfId="1" applyFont="1" applyFill="1" applyBorder="1" applyAlignment="1">
      <alignment horizontal="center" textRotation="8"/>
    </xf>
    <xf numFmtId="43" fontId="13" fillId="5" borderId="58" xfId="1" applyFont="1" applyFill="1" applyBorder="1" applyAlignment="1">
      <alignment horizontal="center" textRotation="8"/>
    </xf>
    <xf numFmtId="43" fontId="13" fillId="5" borderId="44" xfId="1" applyFont="1" applyFill="1" applyBorder="1" applyAlignment="1">
      <alignment horizontal="center" textRotation="8"/>
    </xf>
    <xf numFmtId="43" fontId="13" fillId="5" borderId="28" xfId="1" applyFont="1" applyFill="1" applyBorder="1" applyAlignment="1">
      <alignment horizontal="center" textRotation="8"/>
    </xf>
    <xf numFmtId="43" fontId="13" fillId="5" borderId="46" xfId="1" applyFont="1" applyFill="1" applyBorder="1" applyAlignment="1">
      <alignment horizontal="center" textRotation="8"/>
    </xf>
    <xf numFmtId="43" fontId="13" fillId="5" borderId="18" xfId="1" applyFont="1" applyFill="1" applyBorder="1" applyAlignment="1">
      <alignment horizontal="center" textRotation="8"/>
    </xf>
    <xf numFmtId="43" fontId="18" fillId="5" borderId="2" xfId="1" applyFont="1" applyFill="1" applyBorder="1" applyAlignment="1">
      <alignment horizontal="center"/>
    </xf>
    <xf numFmtId="43" fontId="18" fillId="5" borderId="5" xfId="1" applyFont="1" applyFill="1" applyBorder="1" applyAlignment="1">
      <alignment horizontal="center"/>
    </xf>
    <xf numFmtId="43" fontId="13" fillId="5" borderId="45" xfId="1" applyFont="1" applyFill="1" applyBorder="1" applyAlignment="1">
      <alignment horizontal="center"/>
    </xf>
    <xf numFmtId="43" fontId="13" fillId="5" borderId="58" xfId="1" applyFont="1" applyFill="1" applyBorder="1" applyAlignment="1">
      <alignment horizontal="center"/>
    </xf>
    <xf numFmtId="43" fontId="13" fillId="5" borderId="46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/>
    </xf>
    <xf numFmtId="43" fontId="13" fillId="5" borderId="2" xfId="1" applyFont="1" applyFill="1" applyBorder="1" applyAlignment="1">
      <alignment horizontal="center"/>
    </xf>
    <xf numFmtId="43" fontId="13" fillId="5" borderId="5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9"/>
    </xf>
    <xf numFmtId="43" fontId="13" fillId="5" borderId="17" xfId="1" applyFont="1" applyFill="1" applyBorder="1" applyAlignment="1">
      <alignment horizontal="center" textRotation="69"/>
    </xf>
    <xf numFmtId="43" fontId="13" fillId="5" borderId="44" xfId="1" applyFont="1" applyFill="1" applyBorder="1" applyAlignment="1">
      <alignment horizontal="center" textRotation="69"/>
    </xf>
    <xf numFmtId="43" fontId="13" fillId="5" borderId="28" xfId="1" applyFont="1" applyFill="1" applyBorder="1" applyAlignment="1">
      <alignment horizontal="center" textRotation="69"/>
    </xf>
    <xf numFmtId="43" fontId="13" fillId="5" borderId="46" xfId="1" applyFont="1" applyFill="1" applyBorder="1" applyAlignment="1">
      <alignment horizontal="center" textRotation="69"/>
    </xf>
    <xf numFmtId="43" fontId="13" fillId="5" borderId="18" xfId="1" applyFont="1" applyFill="1" applyBorder="1" applyAlignment="1">
      <alignment horizontal="center" textRotation="69"/>
    </xf>
    <xf numFmtId="0" fontId="3" fillId="0" borderId="24" xfId="0" applyFont="1" applyFill="1" applyBorder="1" applyAlignment="1">
      <alignment horizontal="center" textRotation="9" wrapText="1"/>
    </xf>
    <xf numFmtId="0" fontId="3" fillId="0" borderId="37" xfId="0" applyFont="1" applyFill="1" applyBorder="1" applyAlignment="1">
      <alignment horizontal="center" textRotation="9" wrapText="1"/>
    </xf>
    <xf numFmtId="0" fontId="3" fillId="0" borderId="43" xfId="0" applyFont="1" applyFill="1" applyBorder="1" applyAlignment="1">
      <alignment horizontal="center" textRotation="9" wrapText="1"/>
    </xf>
    <xf numFmtId="0" fontId="3" fillId="0" borderId="13" xfId="0" applyFont="1" applyFill="1" applyBorder="1" applyAlignment="1">
      <alignment horizontal="center" textRotation="23" wrapText="1"/>
    </xf>
    <xf numFmtId="0" fontId="3" fillId="0" borderId="11" xfId="0" applyFont="1" applyFill="1" applyBorder="1" applyAlignment="1">
      <alignment horizontal="center" textRotation="23" wrapText="1"/>
    </xf>
    <xf numFmtId="0" fontId="3" fillId="0" borderId="12" xfId="0" applyFont="1" applyFill="1" applyBorder="1" applyAlignment="1">
      <alignment horizontal="center" textRotation="23" wrapText="1"/>
    </xf>
    <xf numFmtId="0" fontId="3" fillId="0" borderId="13" xfId="0" applyFont="1" applyFill="1" applyBorder="1" applyAlignment="1">
      <alignment horizontal="center" textRotation="34" wrapText="1"/>
    </xf>
    <xf numFmtId="0" fontId="3" fillId="0" borderId="11" xfId="0" applyFont="1" applyFill="1" applyBorder="1" applyAlignment="1">
      <alignment horizontal="center" textRotation="34" wrapText="1"/>
    </xf>
    <xf numFmtId="0" fontId="3" fillId="0" borderId="12" xfId="0" applyFont="1" applyFill="1" applyBorder="1" applyAlignment="1">
      <alignment horizontal="center" textRotation="34" wrapText="1"/>
    </xf>
    <xf numFmtId="43" fontId="13" fillId="5" borderId="55" xfId="1" applyFont="1" applyFill="1" applyBorder="1" applyAlignment="1">
      <alignment horizontal="center" wrapText="1"/>
    </xf>
    <xf numFmtId="43" fontId="13" fillId="5" borderId="50" xfId="1" applyFont="1" applyFill="1" applyBorder="1" applyAlignment="1">
      <alignment horizontal="center" wrapText="1"/>
    </xf>
    <xf numFmtId="43" fontId="13" fillId="5" borderId="53" xfId="1" applyFont="1" applyFill="1" applyBorder="1" applyAlignment="1">
      <alignment horizontal="center" wrapText="1"/>
    </xf>
    <xf numFmtId="43" fontId="13" fillId="5" borderId="56" xfId="1" applyFont="1" applyFill="1" applyBorder="1" applyAlignment="1">
      <alignment horizontal="center" wrapText="1"/>
    </xf>
    <xf numFmtId="43" fontId="13" fillId="5" borderId="0" xfId="1" applyFont="1" applyFill="1" applyBorder="1" applyAlignment="1">
      <alignment horizontal="center" wrapText="1"/>
    </xf>
    <xf numFmtId="43" fontId="13" fillId="5" borderId="51" xfId="1" applyFont="1" applyFill="1" applyBorder="1" applyAlignment="1">
      <alignment horizontal="center" wrapText="1"/>
    </xf>
    <xf numFmtId="43" fontId="13" fillId="5" borderId="57" xfId="1" applyFont="1" applyFill="1" applyBorder="1" applyAlignment="1">
      <alignment horizontal="center" wrapText="1"/>
    </xf>
    <xf numFmtId="43" fontId="13" fillId="5" borderId="22" xfId="1" applyFont="1" applyFill="1" applyBorder="1" applyAlignment="1">
      <alignment horizontal="center" wrapText="1"/>
    </xf>
    <xf numFmtId="43" fontId="13" fillId="5" borderId="52" xfId="1" applyFont="1" applyFill="1" applyBorder="1" applyAlignment="1">
      <alignment horizontal="center" wrapText="1"/>
    </xf>
    <xf numFmtId="43" fontId="4" fillId="0" borderId="10" xfId="1" applyFont="1" applyFill="1" applyBorder="1" applyAlignment="1">
      <alignment horizontal="center" textRotation="8"/>
    </xf>
    <xf numFmtId="43" fontId="4" fillId="0" borderId="12" xfId="1" applyFont="1" applyFill="1" applyBorder="1" applyAlignment="1">
      <alignment horizontal="center" textRotation="8"/>
    </xf>
    <xf numFmtId="0" fontId="3" fillId="0" borderId="13" xfId="0" applyFont="1" applyFill="1" applyBorder="1" applyAlignment="1">
      <alignment horizontal="center" textRotation="13" wrapText="1"/>
    </xf>
    <xf numFmtId="0" fontId="3" fillId="0" borderId="12" xfId="0" applyFont="1" applyFill="1" applyBorder="1" applyAlignment="1">
      <alignment horizontal="center" textRotation="13" wrapText="1"/>
    </xf>
    <xf numFmtId="0" fontId="12" fillId="9" borderId="13" xfId="0" applyFont="1" applyFill="1" applyBorder="1" applyAlignment="1">
      <alignment horizontal="center" wrapText="1"/>
    </xf>
    <xf numFmtId="0" fontId="12" fillId="9" borderId="12" xfId="0" applyFont="1" applyFill="1" applyBorder="1" applyAlignment="1">
      <alignment horizontal="center" wrapText="1"/>
    </xf>
    <xf numFmtId="43" fontId="3" fillId="0" borderId="13" xfId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textRotation="8" wrapText="1"/>
    </xf>
    <xf numFmtId="0" fontId="3" fillId="0" borderId="12" xfId="0" applyFont="1" applyFill="1" applyBorder="1" applyAlignment="1">
      <alignment horizontal="center" textRotation="8" wrapText="1"/>
    </xf>
    <xf numFmtId="0" fontId="3" fillId="0" borderId="13" xfId="0" applyFont="1" applyFill="1" applyBorder="1" applyAlignment="1">
      <alignment horizontal="center" textRotation="11" wrapText="1"/>
    </xf>
    <xf numFmtId="0" fontId="3" fillId="0" borderId="11" xfId="0" applyFont="1" applyFill="1" applyBorder="1" applyAlignment="1">
      <alignment horizontal="center" textRotation="11" wrapText="1"/>
    </xf>
    <xf numFmtId="0" fontId="3" fillId="0" borderId="12" xfId="0" applyFont="1" applyFill="1" applyBorder="1" applyAlignment="1">
      <alignment horizontal="center" textRotation="11" wrapText="1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64" fontId="26" fillId="9" borderId="17" xfId="1" applyNumberFormat="1" applyFont="1" applyFill="1" applyBorder="1" applyAlignment="1">
      <alignment horizontal="center" vertical="center" textRotation="59"/>
    </xf>
    <xf numFmtId="164" fontId="26" fillId="9" borderId="28" xfId="1" applyNumberFormat="1" applyFont="1" applyFill="1" applyBorder="1" applyAlignment="1">
      <alignment horizontal="center" vertical="center" textRotation="59"/>
    </xf>
    <xf numFmtId="164" fontId="26" fillId="9" borderId="18" xfId="1" applyNumberFormat="1" applyFont="1" applyFill="1" applyBorder="1" applyAlignment="1">
      <alignment horizontal="center" vertical="center" textRotation="59"/>
    </xf>
    <xf numFmtId="0" fontId="6" fillId="9" borderId="45" xfId="0" applyFont="1" applyFill="1" applyBorder="1" applyAlignment="1">
      <alignment horizontal="center" textRotation="73" wrapText="1"/>
    </xf>
    <xf numFmtId="0" fontId="6" fillId="9" borderId="44" xfId="0" applyFont="1" applyFill="1" applyBorder="1" applyAlignment="1">
      <alignment horizontal="center" textRotation="73" wrapText="1"/>
    </xf>
    <xf numFmtId="0" fontId="6" fillId="9" borderId="46" xfId="0" applyFont="1" applyFill="1" applyBorder="1" applyAlignment="1">
      <alignment horizontal="center" textRotation="73" wrapText="1"/>
    </xf>
    <xf numFmtId="164" fontId="26" fillId="9" borderId="17" xfId="1" applyNumberFormat="1" applyFont="1" applyFill="1" applyBorder="1" applyAlignment="1">
      <alignment horizontal="center" vertical="center" textRotation="62"/>
    </xf>
    <xf numFmtId="164" fontId="26" fillId="9" borderId="28" xfId="1" applyNumberFormat="1" applyFont="1" applyFill="1" applyBorder="1" applyAlignment="1">
      <alignment horizontal="center" vertical="center" textRotation="62"/>
    </xf>
    <xf numFmtId="164" fontId="26" fillId="9" borderId="18" xfId="1" applyNumberFormat="1" applyFont="1" applyFill="1" applyBorder="1" applyAlignment="1">
      <alignment horizontal="center" vertical="center" textRotation="62"/>
    </xf>
    <xf numFmtId="0" fontId="3" fillId="0" borderId="10" xfId="0" applyFont="1" applyFill="1" applyBorder="1" applyAlignment="1">
      <alignment horizontal="center" textRotation="14" wrapText="1"/>
    </xf>
    <xf numFmtId="0" fontId="3" fillId="0" borderId="11" xfId="0" applyFont="1" applyFill="1" applyBorder="1" applyAlignment="1">
      <alignment horizontal="center" textRotation="14" wrapText="1"/>
    </xf>
    <xf numFmtId="0" fontId="3" fillId="0" borderId="12" xfId="0" applyFont="1" applyFill="1" applyBorder="1" applyAlignment="1">
      <alignment horizontal="center" textRotation="14" wrapText="1"/>
    </xf>
    <xf numFmtId="0" fontId="3" fillId="0" borderId="10" xfId="0" applyFont="1" applyFill="1" applyBorder="1" applyAlignment="1">
      <alignment horizontal="center" textRotation="7" wrapText="1"/>
    </xf>
    <xf numFmtId="0" fontId="3" fillId="0" borderId="11" xfId="0" applyFont="1" applyFill="1" applyBorder="1" applyAlignment="1">
      <alignment horizontal="center" textRotation="7" wrapText="1"/>
    </xf>
    <xf numFmtId="0" fontId="3" fillId="0" borderId="12" xfId="0" applyFont="1" applyFill="1" applyBorder="1" applyAlignment="1">
      <alignment horizontal="center" textRotation="7" wrapText="1"/>
    </xf>
    <xf numFmtId="0" fontId="12" fillId="9" borderId="10" xfId="0" applyFont="1" applyFill="1" applyBorder="1" applyAlignment="1">
      <alignment horizontal="center" textRotation="13" wrapText="1"/>
    </xf>
    <xf numFmtId="0" fontId="12" fillId="9" borderId="11" xfId="0" applyFont="1" applyFill="1" applyBorder="1" applyAlignment="1">
      <alignment horizontal="center" textRotation="13" wrapText="1"/>
    </xf>
    <xf numFmtId="0" fontId="12" fillId="9" borderId="12" xfId="0" applyFont="1" applyFill="1" applyBorder="1" applyAlignment="1">
      <alignment horizontal="center" textRotation="13" wrapText="1"/>
    </xf>
    <xf numFmtId="164" fontId="23" fillId="5" borderId="32" xfId="1" applyNumberFormat="1" applyFont="1" applyFill="1" applyBorder="1" applyAlignment="1">
      <alignment horizontal="center" textRotation="79"/>
    </xf>
    <xf numFmtId="164" fontId="23" fillId="5" borderId="34" xfId="1" applyNumberFormat="1" applyFont="1" applyFill="1" applyBorder="1" applyAlignment="1">
      <alignment horizontal="center" textRotation="79"/>
    </xf>
    <xf numFmtId="164" fontId="23" fillId="5" borderId="33" xfId="1" applyNumberFormat="1" applyFont="1" applyFill="1" applyBorder="1" applyAlignment="1">
      <alignment horizontal="center" textRotation="79"/>
    </xf>
    <xf numFmtId="0" fontId="6" fillId="9" borderId="11" xfId="0" applyFont="1" applyFill="1" applyBorder="1" applyAlignment="1">
      <alignment horizontal="center" textRotation="79" wrapText="1"/>
    </xf>
    <xf numFmtId="0" fontId="6" fillId="9" borderId="12" xfId="0" applyFont="1" applyFill="1" applyBorder="1" applyAlignment="1">
      <alignment horizontal="center" textRotation="79" wrapText="1"/>
    </xf>
    <xf numFmtId="164" fontId="13" fillId="5" borderId="42" xfId="1" applyNumberFormat="1" applyFont="1" applyFill="1" applyBorder="1" applyAlignment="1">
      <alignment horizontal="center"/>
    </xf>
    <xf numFmtId="164" fontId="13" fillId="5" borderId="41" xfId="1" applyNumberFormat="1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 textRotation="70" wrapText="1"/>
    </xf>
    <xf numFmtId="0" fontId="6" fillId="9" borderId="11" xfId="0" applyFont="1" applyFill="1" applyBorder="1" applyAlignment="1">
      <alignment horizontal="center" textRotation="70" wrapText="1"/>
    </xf>
    <xf numFmtId="0" fontId="6" fillId="9" borderId="12" xfId="0" applyFont="1" applyFill="1" applyBorder="1" applyAlignment="1">
      <alignment horizontal="center" textRotation="70" wrapText="1"/>
    </xf>
    <xf numFmtId="43" fontId="13" fillId="0" borderId="31" xfId="1" applyFont="1" applyFill="1" applyBorder="1" applyAlignment="1">
      <alignment horizontal="center"/>
    </xf>
    <xf numFmtId="43" fontId="13" fillId="0" borderId="50" xfId="1" applyFont="1" applyFill="1" applyBorder="1" applyAlignment="1">
      <alignment horizontal="center"/>
    </xf>
    <xf numFmtId="43" fontId="13" fillId="0" borderId="17" xfId="1" applyFont="1" applyFill="1" applyBorder="1" applyAlignment="1">
      <alignment horizontal="center"/>
    </xf>
    <xf numFmtId="43" fontId="13" fillId="0" borderId="44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43" fontId="13" fillId="0" borderId="28" xfId="1" applyFont="1" applyFill="1" applyBorder="1" applyAlignment="1">
      <alignment horizontal="center"/>
    </xf>
    <xf numFmtId="43" fontId="13" fillId="0" borderId="46" xfId="1" applyFont="1" applyFill="1" applyBorder="1" applyAlignment="1">
      <alignment horizontal="center"/>
    </xf>
    <xf numFmtId="43" fontId="13" fillId="0" borderId="22" xfId="1" applyFont="1" applyFill="1" applyBorder="1" applyAlignment="1">
      <alignment horizontal="center"/>
    </xf>
    <xf numFmtId="43" fontId="13" fillId="0" borderId="18" xfId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right" textRotation="15"/>
    </xf>
    <xf numFmtId="164" fontId="13" fillId="5" borderId="34" xfId="1" applyNumberFormat="1" applyFont="1" applyFill="1" applyBorder="1" applyAlignment="1">
      <alignment horizontal="right" textRotation="15"/>
    </xf>
    <xf numFmtId="164" fontId="13" fillId="5" borderId="33" xfId="1" applyNumberFormat="1" applyFont="1" applyFill="1" applyBorder="1" applyAlignment="1">
      <alignment horizontal="right" textRotation="15"/>
    </xf>
    <xf numFmtId="43" fontId="13" fillId="5" borderId="49" xfId="1" applyFont="1" applyFill="1" applyBorder="1" applyAlignment="1">
      <alignment horizontal="center"/>
    </xf>
    <xf numFmtId="43" fontId="13" fillId="5" borderId="59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5"/>
    </xf>
    <xf numFmtId="43" fontId="13" fillId="5" borderId="17" xfId="1" applyFont="1" applyFill="1" applyBorder="1" applyAlignment="1">
      <alignment horizontal="center" textRotation="65"/>
    </xf>
    <xf numFmtId="43" fontId="13" fillId="5" borderId="44" xfId="1" applyFont="1" applyFill="1" applyBorder="1" applyAlignment="1">
      <alignment horizontal="center" textRotation="65"/>
    </xf>
    <xf numFmtId="43" fontId="13" fillId="5" borderId="28" xfId="1" applyFont="1" applyFill="1" applyBorder="1" applyAlignment="1">
      <alignment horizontal="center" textRotation="65"/>
    </xf>
    <xf numFmtId="43" fontId="13" fillId="5" borderId="46" xfId="1" applyFont="1" applyFill="1" applyBorder="1" applyAlignment="1">
      <alignment horizontal="center" textRotation="65"/>
    </xf>
    <xf numFmtId="43" fontId="13" fillId="5" borderId="18" xfId="1" applyFont="1" applyFill="1" applyBorder="1" applyAlignment="1">
      <alignment horizontal="center" textRotation="65"/>
    </xf>
    <xf numFmtId="43" fontId="13" fillId="5" borderId="44" xfId="1" applyFont="1" applyFill="1" applyBorder="1" applyAlignment="1">
      <alignment horizontal="center" textRotation="20"/>
    </xf>
    <xf numFmtId="43" fontId="13" fillId="5" borderId="28" xfId="1" applyFont="1" applyFill="1" applyBorder="1" applyAlignment="1">
      <alignment horizontal="center" textRotation="20"/>
    </xf>
    <xf numFmtId="43" fontId="13" fillId="5" borderId="45" xfId="1" applyFont="1" applyFill="1" applyBorder="1" applyAlignment="1">
      <alignment horizontal="center" textRotation="9"/>
    </xf>
    <xf numFmtId="43" fontId="13" fillId="5" borderId="58" xfId="1" applyFont="1" applyFill="1" applyBorder="1" applyAlignment="1">
      <alignment horizontal="center" textRotation="9"/>
    </xf>
    <xf numFmtId="43" fontId="13" fillId="5" borderId="44" xfId="1" applyFont="1" applyFill="1" applyBorder="1" applyAlignment="1">
      <alignment horizontal="center" textRotation="9"/>
    </xf>
    <xf numFmtId="43" fontId="13" fillId="5" borderId="28" xfId="1" applyFont="1" applyFill="1" applyBorder="1" applyAlignment="1">
      <alignment horizontal="center" textRotation="9"/>
    </xf>
    <xf numFmtId="43" fontId="13" fillId="5" borderId="46" xfId="1" applyFont="1" applyFill="1" applyBorder="1" applyAlignment="1">
      <alignment horizontal="center" textRotation="9"/>
    </xf>
    <xf numFmtId="43" fontId="13" fillId="5" borderId="18" xfId="1" applyFont="1" applyFill="1" applyBorder="1" applyAlignment="1">
      <alignment horizontal="center" textRotation="9"/>
    </xf>
    <xf numFmtId="0" fontId="24" fillId="10" borderId="0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164" fontId="7" fillId="6" borderId="2" xfId="1" applyNumberFormat="1" applyFont="1" applyFill="1" applyBorder="1" applyAlignment="1">
      <alignment horizontal="right"/>
    </xf>
    <xf numFmtId="164" fontId="7" fillId="6" borderId="3" xfId="1" applyNumberFormat="1" applyFont="1" applyFill="1" applyBorder="1" applyAlignment="1">
      <alignment horizontal="right"/>
    </xf>
    <xf numFmtId="164" fontId="7" fillId="6" borderId="9" xfId="1" applyNumberFormat="1" applyFont="1" applyFill="1" applyBorder="1" applyAlignment="1">
      <alignment horizontal="right"/>
    </xf>
    <xf numFmtId="164" fontId="7" fillId="6" borderId="5" xfId="1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0" fontId="21" fillId="9" borderId="19" xfId="0" applyFont="1" applyFill="1" applyBorder="1" applyAlignment="1">
      <alignment horizontal="left"/>
    </xf>
    <xf numFmtId="0" fontId="21" fillId="9" borderId="20" xfId="0" applyFont="1" applyFill="1" applyBorder="1" applyAlignment="1">
      <alignment horizontal="left"/>
    </xf>
    <xf numFmtId="0" fontId="21" fillId="9" borderId="2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 textRotation="63" wrapText="1"/>
    </xf>
    <xf numFmtId="0" fontId="3" fillId="0" borderId="11" xfId="0" applyFont="1" applyFill="1" applyBorder="1" applyAlignment="1">
      <alignment horizontal="center" textRotation="63" wrapText="1"/>
    </xf>
    <xf numFmtId="0" fontId="3" fillId="0" borderId="12" xfId="0" applyFont="1" applyFill="1" applyBorder="1" applyAlignment="1">
      <alignment horizontal="center" textRotation="63" wrapText="1"/>
    </xf>
    <xf numFmtId="0" fontId="12" fillId="9" borderId="13" xfId="0" applyFont="1" applyFill="1" applyBorder="1" applyAlignment="1">
      <alignment horizontal="center" textRotation="67" wrapText="1"/>
    </xf>
    <xf numFmtId="0" fontId="12" fillId="9" borderId="11" xfId="0" applyFont="1" applyFill="1" applyBorder="1" applyAlignment="1">
      <alignment horizontal="center" textRotation="67" wrapText="1"/>
    </xf>
    <xf numFmtId="0" fontId="12" fillId="9" borderId="12" xfId="0" applyFont="1" applyFill="1" applyBorder="1" applyAlignment="1">
      <alignment horizontal="center" textRotation="67" wrapText="1"/>
    </xf>
    <xf numFmtId="0" fontId="12" fillId="0" borderId="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textRotation="12" wrapText="1"/>
    </xf>
    <xf numFmtId="0" fontId="3" fillId="0" borderId="11" xfId="0" applyFont="1" applyFill="1" applyBorder="1" applyAlignment="1">
      <alignment horizontal="center" textRotation="12" wrapText="1"/>
    </xf>
    <xf numFmtId="43" fontId="13" fillId="5" borderId="44" xfId="1" applyFont="1" applyFill="1" applyBorder="1" applyAlignment="1">
      <alignment horizontal="center"/>
    </xf>
    <xf numFmtId="164" fontId="26" fillId="9" borderId="32" xfId="1" applyNumberFormat="1" applyFont="1" applyFill="1" applyBorder="1" applyAlignment="1">
      <alignment horizontal="center" vertical="center"/>
    </xf>
    <xf numFmtId="164" fontId="26" fillId="9" borderId="34" xfId="1" applyNumberFormat="1" applyFont="1" applyFill="1" applyBorder="1" applyAlignment="1">
      <alignment horizontal="center" vertical="center"/>
    </xf>
    <xf numFmtId="164" fontId="26" fillId="9" borderId="63" xfId="1" applyNumberFormat="1" applyFont="1" applyFill="1" applyBorder="1" applyAlignment="1">
      <alignment horizontal="center" vertical="center"/>
    </xf>
    <xf numFmtId="164" fontId="11" fillId="6" borderId="17" xfId="1" applyNumberFormat="1" applyFont="1" applyFill="1" applyBorder="1" applyAlignment="1">
      <alignment horizontal="center" vertical="center"/>
    </xf>
    <xf numFmtId="164" fontId="11" fillId="6" borderId="28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textRotation="10" wrapText="1"/>
    </xf>
    <xf numFmtId="0" fontId="12" fillId="0" borderId="11" xfId="0" applyFont="1" applyFill="1" applyBorder="1" applyAlignment="1">
      <alignment horizontal="center" textRotation="10" wrapText="1"/>
    </xf>
    <xf numFmtId="0" fontId="12" fillId="0" borderId="67" xfId="0" applyFont="1" applyFill="1" applyBorder="1" applyAlignment="1">
      <alignment horizontal="center" textRotation="10" wrapText="1"/>
    </xf>
    <xf numFmtId="164" fontId="13" fillId="14" borderId="32" xfId="1" applyNumberFormat="1" applyFont="1" applyFill="1" applyBorder="1" applyAlignment="1">
      <alignment horizontal="center" textRotation="69"/>
    </xf>
    <xf numFmtId="164" fontId="13" fillId="14" borderId="34" xfId="1" applyNumberFormat="1" applyFont="1" applyFill="1" applyBorder="1" applyAlignment="1">
      <alignment horizontal="center" textRotation="69"/>
    </xf>
    <xf numFmtId="164" fontId="13" fillId="14" borderId="33" xfId="1" applyNumberFormat="1" applyFont="1" applyFill="1" applyBorder="1" applyAlignment="1">
      <alignment horizontal="center" textRotation="69"/>
    </xf>
    <xf numFmtId="164" fontId="22" fillId="5" borderId="32" xfId="1" applyNumberFormat="1" applyFont="1" applyFill="1" applyBorder="1" applyAlignment="1">
      <alignment horizontal="center" textRotation="68"/>
    </xf>
    <xf numFmtId="164" fontId="22" fillId="5" borderId="34" xfId="1" applyNumberFormat="1" applyFont="1" applyFill="1" applyBorder="1" applyAlignment="1">
      <alignment horizontal="center" textRotation="68"/>
    </xf>
    <xf numFmtId="164" fontId="22" fillId="5" borderId="33" xfId="1" applyNumberFormat="1" applyFont="1" applyFill="1" applyBorder="1" applyAlignment="1">
      <alignment horizontal="center" textRotation="68"/>
    </xf>
    <xf numFmtId="43" fontId="4" fillId="0" borderId="10" xfId="1" applyFont="1" applyFill="1" applyBorder="1" applyAlignment="1">
      <alignment horizontal="center" textRotation="23" wrapText="1"/>
    </xf>
    <xf numFmtId="43" fontId="4" fillId="0" borderId="11" xfId="1" applyFont="1" applyFill="1" applyBorder="1" applyAlignment="1">
      <alignment horizontal="center" textRotation="23" wrapText="1"/>
    </xf>
    <xf numFmtId="43" fontId="4" fillId="0" borderId="12" xfId="1" applyFont="1" applyFill="1" applyBorder="1" applyAlignment="1">
      <alignment horizontal="center" textRotation="23" wrapText="1"/>
    </xf>
    <xf numFmtId="14" fontId="15" fillId="0" borderId="32" xfId="1" applyNumberFormat="1" applyFont="1" applyFill="1" applyBorder="1" applyAlignment="1">
      <alignment horizontal="center"/>
    </xf>
    <xf numFmtId="164" fontId="26" fillId="9" borderId="33" xfId="1" applyNumberFormat="1" applyFont="1" applyFill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164" fontId="11" fillId="6" borderId="12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textRotation="34" wrapText="1"/>
    </xf>
    <xf numFmtId="0" fontId="3" fillId="0" borderId="44" xfId="0" applyFont="1" applyFill="1" applyBorder="1" applyAlignment="1">
      <alignment horizontal="center" textRotation="34" wrapText="1"/>
    </xf>
    <xf numFmtId="0" fontId="3" fillId="0" borderId="46" xfId="0" applyFont="1" applyFill="1" applyBorder="1" applyAlignment="1">
      <alignment horizontal="center" textRotation="34" wrapText="1"/>
    </xf>
    <xf numFmtId="0" fontId="3" fillId="9" borderId="13" xfId="0" applyFont="1" applyFill="1" applyBorder="1" applyAlignment="1">
      <alignment horizontal="center" textRotation="34" wrapText="1"/>
    </xf>
    <xf numFmtId="0" fontId="3" fillId="9" borderId="11" xfId="0" applyFont="1" applyFill="1" applyBorder="1" applyAlignment="1">
      <alignment horizontal="center" textRotation="34" wrapText="1"/>
    </xf>
    <xf numFmtId="0" fontId="3" fillId="9" borderId="12" xfId="0" applyFont="1" applyFill="1" applyBorder="1" applyAlignment="1">
      <alignment horizontal="center" textRotation="34" wrapText="1"/>
    </xf>
    <xf numFmtId="43" fontId="15" fillId="0" borderId="34" xfId="1" applyFont="1" applyFill="1" applyBorder="1" applyAlignment="1">
      <alignment horizontal="center"/>
    </xf>
    <xf numFmtId="43" fontId="15" fillId="0" borderId="33" xfId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textRotation="53" wrapText="1"/>
    </xf>
    <xf numFmtId="0" fontId="3" fillId="0" borderId="28" xfId="0" applyFont="1" applyFill="1" applyBorder="1" applyAlignment="1">
      <alignment horizontal="center" textRotation="53" wrapText="1"/>
    </xf>
    <xf numFmtId="0" fontId="3" fillId="0" borderId="18" xfId="0" applyFont="1" applyFill="1" applyBorder="1" applyAlignment="1">
      <alignment horizontal="center" textRotation="53" wrapText="1"/>
    </xf>
    <xf numFmtId="43" fontId="7" fillId="9" borderId="13" xfId="1" applyFont="1" applyFill="1" applyBorder="1" applyAlignment="1">
      <alignment horizontal="center" textRotation="61"/>
    </xf>
    <xf numFmtId="43" fontId="7" fillId="9" borderId="11" xfId="1" applyFont="1" applyFill="1" applyBorder="1" applyAlignment="1">
      <alignment horizontal="center" textRotation="61"/>
    </xf>
    <xf numFmtId="43" fontId="7" fillId="9" borderId="67" xfId="1" applyFont="1" applyFill="1" applyBorder="1" applyAlignment="1">
      <alignment horizontal="center" textRotation="61"/>
    </xf>
    <xf numFmtId="164" fontId="17" fillId="0" borderId="62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64" xfId="1" applyNumberFormat="1" applyFont="1" applyFill="1" applyBorder="1" applyAlignment="1">
      <alignment horizontal="center" vertical="center"/>
    </xf>
    <xf numFmtId="164" fontId="17" fillId="0" borderId="65" xfId="1" applyNumberFormat="1" applyFont="1" applyFill="1" applyBorder="1" applyAlignment="1">
      <alignment horizontal="center" vertical="center"/>
    </xf>
    <xf numFmtId="43" fontId="4" fillId="0" borderId="13" xfId="1" applyFont="1" applyFill="1" applyBorder="1" applyAlignment="1">
      <alignment horizontal="center" textRotation="15" wrapText="1"/>
    </xf>
    <xf numFmtId="43" fontId="4" fillId="0" borderId="11" xfId="1" applyFont="1" applyFill="1" applyBorder="1" applyAlignment="1">
      <alignment horizontal="center" textRotation="15" wrapText="1"/>
    </xf>
    <xf numFmtId="43" fontId="4" fillId="0" borderId="67" xfId="1" applyFont="1" applyFill="1" applyBorder="1" applyAlignment="1">
      <alignment horizontal="center" textRotation="15" wrapText="1"/>
    </xf>
    <xf numFmtId="164" fontId="26" fillId="9" borderId="53" xfId="1" applyNumberFormat="1" applyFont="1" applyFill="1" applyBorder="1" applyAlignment="1">
      <alignment horizontal="center" vertical="center"/>
    </xf>
    <xf numFmtId="164" fontId="26" fillId="9" borderId="51" xfId="1" applyNumberFormat="1" applyFont="1" applyFill="1" applyBorder="1" applyAlignment="1">
      <alignment horizontal="center" vertical="center"/>
    </xf>
    <xf numFmtId="164" fontId="26" fillId="9" borderId="52" xfId="1" applyNumberFormat="1" applyFont="1" applyFill="1" applyBorder="1" applyAlignment="1">
      <alignment horizontal="center" vertical="center"/>
    </xf>
    <xf numFmtId="164" fontId="12" fillId="12" borderId="0" xfId="1" applyNumberFormat="1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 textRotation="70" wrapText="1"/>
    </xf>
    <xf numFmtId="164" fontId="4" fillId="12" borderId="7" xfId="1" applyNumberFormat="1" applyFont="1" applyFill="1" applyBorder="1" applyAlignment="1">
      <alignment horizontal="left" wrapText="1"/>
    </xf>
    <xf numFmtId="0" fontId="6" fillId="9" borderId="34" xfId="0" applyFont="1" applyFill="1" applyBorder="1" applyAlignment="1">
      <alignment horizontal="center" textRotation="70" wrapText="1"/>
    </xf>
    <xf numFmtId="164" fontId="4" fillId="12" borderId="11" xfId="1" applyNumberFormat="1" applyFont="1" applyFill="1" applyBorder="1" applyAlignment="1">
      <alignment horizontal="left" wrapText="1"/>
    </xf>
    <xf numFmtId="164" fontId="3" fillId="12" borderId="1" xfId="1" applyNumberFormat="1" applyFont="1" applyFill="1" applyBorder="1" applyAlignment="1">
      <alignment horizontal="left" wrapText="1"/>
    </xf>
    <xf numFmtId="164" fontId="3" fillId="12" borderId="6" xfId="1" applyNumberFormat="1" applyFont="1" applyFill="1" applyBorder="1" applyAlignment="1">
      <alignment horizontal="left" wrapText="1"/>
    </xf>
    <xf numFmtId="0" fontId="6" fillId="9" borderId="33" xfId="0" applyFont="1" applyFill="1" applyBorder="1" applyAlignment="1">
      <alignment horizontal="center" textRotation="70" wrapText="1"/>
    </xf>
    <xf numFmtId="164" fontId="13" fillId="15" borderId="32" xfId="1" applyNumberFormat="1" applyFont="1" applyFill="1" applyBorder="1" applyAlignment="1">
      <alignment horizontal="center" textRotation="69"/>
    </xf>
    <xf numFmtId="164" fontId="13" fillId="15" borderId="34" xfId="1" applyNumberFormat="1" applyFont="1" applyFill="1" applyBorder="1" applyAlignment="1">
      <alignment horizontal="center" textRotation="69"/>
    </xf>
    <xf numFmtId="164" fontId="13" fillId="15" borderId="33" xfId="1" applyNumberFormat="1" applyFont="1" applyFill="1" applyBorder="1" applyAlignment="1">
      <alignment horizontal="center" textRotation="69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FF66FF"/>
      <color rgb="FF00FF00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206"/>
  <sheetViews>
    <sheetView tabSelected="1" topLeftCell="U1" workbookViewId="0">
      <pane ySplit="1" topLeftCell="A134" activePane="bottomLeft" state="frozen"/>
      <selection pane="bottomLeft" activeCell="AJ167" sqref="AJ167"/>
    </sheetView>
  </sheetViews>
  <sheetFormatPr defaultRowHeight="12.75"/>
  <cols>
    <col min="1" max="1" width="8.33203125" style="27" customWidth="1"/>
    <col min="2" max="2" width="7" style="27" customWidth="1"/>
    <col min="3" max="3" width="7.88671875" style="27" bestFit="1" customWidth="1"/>
    <col min="4" max="4" width="67.6640625" style="141" customWidth="1"/>
    <col min="5" max="5" width="18.77734375" style="126" customWidth="1"/>
    <col min="6" max="6" width="12.44140625" style="27" customWidth="1"/>
    <col min="7" max="7" width="10" style="27" customWidth="1"/>
    <col min="8" max="8" width="13.6640625" style="27" customWidth="1"/>
    <col min="9" max="9" width="19.5546875" style="1" customWidth="1"/>
    <col min="10" max="10" width="24" style="1" customWidth="1"/>
    <col min="11" max="11" width="12" style="27" customWidth="1"/>
    <col min="12" max="12" width="11.44140625" style="27" customWidth="1"/>
    <col min="13" max="13" width="10.44140625" style="28" customWidth="1"/>
    <col min="14" max="14" width="11.5546875" style="27" customWidth="1"/>
    <col min="15" max="17" width="10" style="27" customWidth="1"/>
    <col min="18" max="18" width="11.77734375" style="27" customWidth="1"/>
    <col min="19" max="19" width="11.44140625" style="27" customWidth="1"/>
    <col min="20" max="20" width="9.77734375" style="27" customWidth="1"/>
    <col min="21" max="25" width="9.21875" style="27" customWidth="1"/>
    <col min="26" max="26" width="10.44140625" style="27" customWidth="1"/>
    <col min="27" max="29" width="9.21875" style="27" customWidth="1"/>
    <col min="30" max="30" width="8.5546875" style="27" customWidth="1"/>
    <col min="31" max="31" width="9.21875" style="364" customWidth="1"/>
    <col min="32" max="33" width="9.21875" style="27" customWidth="1"/>
    <col min="34" max="34" width="16.6640625" style="27" customWidth="1"/>
    <col min="35" max="35" width="12.5546875" style="27" customWidth="1"/>
    <col min="36" max="36" width="12.44140625" style="27" customWidth="1"/>
    <col min="37" max="37" width="9.33203125" style="27" customWidth="1"/>
    <col min="38" max="38" width="4.6640625" style="126" bestFit="1" customWidth="1"/>
    <col min="39" max="39" width="51.88671875" style="141" bestFit="1" customWidth="1"/>
    <col min="40" max="40" width="49.88671875" style="1" bestFit="1" customWidth="1"/>
    <col min="41" max="41" width="32.6640625" style="27" bestFit="1" customWidth="1"/>
    <col min="42" max="42" width="77.44140625" style="27" customWidth="1"/>
    <col min="43" max="45" width="8.88671875" style="27" customWidth="1"/>
    <col min="46" max="16384" width="8.88671875" style="27"/>
  </cols>
  <sheetData>
    <row r="1" spans="1:41" s="13" customFormat="1" ht="39.75" thickBot="1">
      <c r="A1" s="4" t="s">
        <v>4</v>
      </c>
      <c r="B1" s="4" t="s">
        <v>5</v>
      </c>
      <c r="C1" s="5" t="s">
        <v>6</v>
      </c>
      <c r="D1" s="133" t="s">
        <v>7</v>
      </c>
      <c r="E1" s="134" t="s">
        <v>38</v>
      </c>
      <c r="F1" s="135" t="s">
        <v>8</v>
      </c>
      <c r="G1" s="136" t="s">
        <v>25</v>
      </c>
      <c r="H1" s="137" t="s">
        <v>9</v>
      </c>
      <c r="I1" s="6" t="s">
        <v>10</v>
      </c>
      <c r="J1" s="6" t="s">
        <v>11</v>
      </c>
      <c r="K1" s="7" t="s">
        <v>27</v>
      </c>
      <c r="L1" s="8" t="s">
        <v>12</v>
      </c>
      <c r="M1" s="128" t="s">
        <v>13</v>
      </c>
      <c r="N1" s="9" t="s">
        <v>24</v>
      </c>
      <c r="O1" s="10" t="s">
        <v>14</v>
      </c>
      <c r="P1" s="9" t="s">
        <v>200</v>
      </c>
      <c r="Q1" s="10" t="s">
        <v>14</v>
      </c>
      <c r="R1" s="12" t="s">
        <v>41</v>
      </c>
      <c r="S1" s="12" t="s">
        <v>42</v>
      </c>
      <c r="T1" s="12" t="s">
        <v>201</v>
      </c>
      <c r="U1" s="10" t="s">
        <v>14</v>
      </c>
      <c r="V1" s="12" t="s">
        <v>202</v>
      </c>
      <c r="W1" s="10" t="s">
        <v>14</v>
      </c>
      <c r="X1" s="12" t="s">
        <v>203</v>
      </c>
      <c r="Y1" s="10" t="s">
        <v>14</v>
      </c>
      <c r="Z1" s="11" t="s">
        <v>15</v>
      </c>
      <c r="AA1" s="10" t="s">
        <v>14</v>
      </c>
      <c r="AB1" s="9" t="s">
        <v>204</v>
      </c>
      <c r="AC1" s="10" t="s">
        <v>14</v>
      </c>
      <c r="AD1" s="4" t="s">
        <v>16</v>
      </c>
      <c r="AE1" s="354" t="s">
        <v>14</v>
      </c>
      <c r="AF1" s="12" t="s">
        <v>17</v>
      </c>
      <c r="AG1" s="10" t="s">
        <v>14</v>
      </c>
      <c r="AH1" s="6" t="s">
        <v>18</v>
      </c>
      <c r="AI1" s="283" t="s">
        <v>199</v>
      </c>
      <c r="AJ1" s="346" t="s">
        <v>18</v>
      </c>
      <c r="AK1" s="346" t="s">
        <v>18</v>
      </c>
      <c r="AL1" s="346" t="s">
        <v>78</v>
      </c>
      <c r="AM1" s="221" t="s">
        <v>34</v>
      </c>
      <c r="AN1" s="1"/>
    </row>
    <row r="2" spans="1:41" s="99" customFormat="1">
      <c r="A2" s="95"/>
      <c r="B2" s="95"/>
      <c r="C2" s="96"/>
      <c r="D2" s="97"/>
      <c r="E2" s="97"/>
      <c r="F2" s="88"/>
      <c r="G2" s="88"/>
      <c r="H2" s="88"/>
      <c r="I2" s="97"/>
      <c r="J2" s="97"/>
      <c r="K2" s="98"/>
      <c r="L2" s="90"/>
      <c r="M2" s="89"/>
      <c r="N2" s="90"/>
      <c r="O2" s="90"/>
      <c r="P2" s="90"/>
      <c r="Q2" s="90"/>
      <c r="R2" s="90"/>
      <c r="S2" s="90"/>
      <c r="T2" s="90"/>
      <c r="U2" s="89"/>
      <c r="V2" s="89"/>
      <c r="W2" s="89"/>
      <c r="X2" s="89"/>
      <c r="Y2" s="89"/>
      <c r="Z2" s="89"/>
      <c r="AA2" s="89"/>
      <c r="AB2" s="89"/>
      <c r="AC2" s="89"/>
      <c r="AD2" s="89"/>
      <c r="AE2" s="299"/>
      <c r="AF2" s="89"/>
      <c r="AG2" s="89"/>
      <c r="AH2" s="89"/>
      <c r="AI2" s="89"/>
      <c r="AL2" s="157"/>
      <c r="AM2" s="97"/>
      <c r="AN2" s="220"/>
    </row>
    <row r="3" spans="1:41" s="22" customFormat="1" ht="13.5" thickBot="1">
      <c r="A3" s="95"/>
      <c r="B3" s="100"/>
      <c r="C3" s="101"/>
      <c r="D3" s="92"/>
      <c r="E3" s="92"/>
      <c r="F3" s="91"/>
      <c r="G3" s="91"/>
      <c r="H3" s="91"/>
      <c r="I3" s="91"/>
      <c r="J3" s="92"/>
      <c r="K3" s="102"/>
      <c r="L3" s="94"/>
      <c r="M3" s="93"/>
      <c r="N3" s="94"/>
      <c r="O3" s="94"/>
      <c r="P3" s="94"/>
      <c r="Q3" s="94"/>
      <c r="R3" s="94"/>
      <c r="S3" s="94"/>
      <c r="T3" s="94"/>
      <c r="U3" s="93"/>
      <c r="V3" s="93"/>
      <c r="W3" s="93"/>
      <c r="X3" s="93"/>
      <c r="Y3" s="93"/>
      <c r="Z3" s="93"/>
      <c r="AA3" s="93"/>
      <c r="AB3" s="93"/>
      <c r="AC3" s="93"/>
      <c r="AD3" s="93"/>
      <c r="AE3" s="355"/>
      <c r="AF3" s="93"/>
      <c r="AG3" s="93"/>
      <c r="AH3" s="93"/>
      <c r="AI3" s="89"/>
      <c r="AJ3" s="99"/>
      <c r="AK3" s="99"/>
      <c r="AL3" s="157"/>
      <c r="AM3" s="143"/>
      <c r="AN3" s="199"/>
    </row>
    <row r="4" spans="1:41" s="22" customFormat="1" ht="12.75" customHeight="1">
      <c r="A4" s="734" t="s">
        <v>33</v>
      </c>
      <c r="B4" s="68"/>
      <c r="C4" s="68">
        <v>1995</v>
      </c>
      <c r="D4" s="69" t="s">
        <v>95</v>
      </c>
      <c r="E4" s="69"/>
      <c r="F4" s="55"/>
      <c r="G4" s="55"/>
      <c r="H4" s="55"/>
      <c r="I4" s="69"/>
      <c r="J4" s="69"/>
      <c r="K4" s="36"/>
      <c r="L4" s="33"/>
      <c r="M4" s="50"/>
      <c r="N4" s="33"/>
      <c r="O4" s="33"/>
      <c r="P4" s="33"/>
      <c r="Q4" s="33"/>
      <c r="R4" s="33"/>
      <c r="S4" s="33"/>
      <c r="T4" s="33"/>
      <c r="U4" s="50"/>
      <c r="V4" s="50"/>
      <c r="W4" s="50"/>
      <c r="X4" s="50"/>
      <c r="Y4" s="50"/>
      <c r="Z4" s="50"/>
      <c r="AA4" s="50"/>
      <c r="AB4" s="50"/>
      <c r="AC4" s="50"/>
      <c r="AD4" s="50"/>
      <c r="AE4" s="356"/>
      <c r="AF4" s="50"/>
      <c r="AG4" s="50"/>
      <c r="AH4" s="129"/>
      <c r="AI4" s="272"/>
      <c r="AJ4" s="494">
        <v>7278.88</v>
      </c>
      <c r="AK4" s="670">
        <f>AJ4+AJ10+AJ13</f>
        <v>12276.32</v>
      </c>
      <c r="AL4" s="157"/>
      <c r="AM4" s="143"/>
      <c r="AN4" s="199"/>
    </row>
    <row r="5" spans="1:41" s="22" customFormat="1" ht="15" customHeight="1">
      <c r="A5" s="735"/>
      <c r="B5" s="67"/>
      <c r="C5" s="232">
        <v>1998</v>
      </c>
      <c r="D5" s="69" t="s">
        <v>96</v>
      </c>
      <c r="E5" s="69"/>
      <c r="F5" s="35">
        <v>3886.39</v>
      </c>
      <c r="G5" s="35">
        <v>3892.11</v>
      </c>
      <c r="H5" s="35"/>
      <c r="I5" s="71"/>
      <c r="J5" s="69"/>
      <c r="K5" s="36"/>
      <c r="L5" s="33"/>
      <c r="M5" s="50"/>
      <c r="N5" s="33"/>
      <c r="O5" s="33"/>
      <c r="P5" s="33"/>
      <c r="Q5" s="33"/>
      <c r="R5" s="131"/>
      <c r="S5" s="131"/>
      <c r="T5" s="131"/>
      <c r="U5" s="37"/>
      <c r="V5" s="37"/>
      <c r="W5" s="37"/>
      <c r="X5" s="37"/>
      <c r="Y5" s="37"/>
      <c r="Z5" s="37"/>
      <c r="AA5" s="37"/>
      <c r="AB5" s="37"/>
      <c r="AC5" s="37"/>
      <c r="AD5" s="37"/>
      <c r="AE5" s="357"/>
      <c r="AF5" s="37"/>
      <c r="AG5" s="37"/>
      <c r="AH5" s="130"/>
      <c r="AI5" s="272"/>
      <c r="AJ5" s="495"/>
      <c r="AK5" s="671"/>
      <c r="AM5" s="157" t="s">
        <v>50</v>
      </c>
      <c r="AN5" s="143"/>
      <c r="AO5" s="199"/>
    </row>
    <row r="6" spans="1:41" s="22" customFormat="1" ht="15" customHeight="1">
      <c r="A6" s="735"/>
      <c r="B6" s="67"/>
      <c r="C6" s="233">
        <v>2001</v>
      </c>
      <c r="D6" s="69" t="s">
        <v>97</v>
      </c>
      <c r="E6" s="69"/>
      <c r="F6" s="55">
        <v>3886.39</v>
      </c>
      <c r="G6" s="55">
        <v>3892.11</v>
      </c>
      <c r="H6" s="35"/>
      <c r="I6" s="71"/>
      <c r="J6" s="69"/>
      <c r="K6" s="36"/>
      <c r="L6" s="33"/>
      <c r="M6" s="50"/>
      <c r="N6" s="33"/>
      <c r="O6" s="33"/>
      <c r="P6" s="33"/>
      <c r="Q6" s="33"/>
      <c r="R6" s="131"/>
      <c r="S6" s="131"/>
      <c r="T6" s="131"/>
      <c r="U6" s="37"/>
      <c r="V6" s="37"/>
      <c r="W6" s="37"/>
      <c r="X6" s="37"/>
      <c r="Y6" s="37"/>
      <c r="Z6" s="37"/>
      <c r="AA6" s="37"/>
      <c r="AB6" s="37"/>
      <c r="AC6" s="37"/>
      <c r="AD6" s="37"/>
      <c r="AE6" s="357"/>
      <c r="AF6" s="37"/>
      <c r="AG6" s="37"/>
      <c r="AH6" s="130"/>
      <c r="AI6" s="272"/>
      <c r="AJ6" s="495"/>
      <c r="AK6" s="671"/>
      <c r="AM6" s="157" t="s">
        <v>50</v>
      </c>
      <c r="AN6" s="143"/>
      <c r="AO6" s="199"/>
    </row>
    <row r="7" spans="1:41" s="22" customFormat="1" ht="15" customHeight="1">
      <c r="A7" s="735"/>
      <c r="B7" s="67"/>
      <c r="C7" s="67">
        <v>2004</v>
      </c>
      <c r="D7" s="69" t="s">
        <v>98</v>
      </c>
      <c r="E7" s="69"/>
      <c r="F7" s="55">
        <v>5297.62</v>
      </c>
      <c r="G7" s="55">
        <v>5304.96</v>
      </c>
      <c r="H7" s="35"/>
      <c r="I7" s="71"/>
      <c r="J7" s="69"/>
      <c r="K7" s="36"/>
      <c r="L7" s="33"/>
      <c r="M7" s="50"/>
      <c r="N7" s="33"/>
      <c r="O7" s="33"/>
      <c r="P7" s="33"/>
      <c r="Q7" s="33"/>
      <c r="R7" s="131"/>
      <c r="S7" s="131"/>
      <c r="T7" s="131"/>
      <c r="U7" s="37"/>
      <c r="V7" s="37"/>
      <c r="W7" s="37"/>
      <c r="X7" s="37"/>
      <c r="Y7" s="37"/>
      <c r="Z7" s="37"/>
      <c r="AA7" s="37"/>
      <c r="AB7" s="37"/>
      <c r="AC7" s="37"/>
      <c r="AD7" s="37"/>
      <c r="AE7" s="357"/>
      <c r="AF7" s="37"/>
      <c r="AG7" s="37"/>
      <c r="AH7" s="130"/>
      <c r="AI7" s="272"/>
      <c r="AJ7" s="495"/>
      <c r="AK7" s="671"/>
      <c r="AM7" s="157"/>
      <c r="AN7" s="143"/>
      <c r="AO7" s="199"/>
    </row>
    <row r="8" spans="1:41" s="22" customFormat="1" ht="15" customHeight="1">
      <c r="A8" s="735"/>
      <c r="B8" s="15" t="s">
        <v>94</v>
      </c>
      <c r="C8" s="31">
        <v>2007</v>
      </c>
      <c r="D8" s="54" t="s">
        <v>99</v>
      </c>
      <c r="E8" s="54"/>
      <c r="F8" s="24">
        <v>5297.62</v>
      </c>
      <c r="G8" s="57">
        <v>0</v>
      </c>
      <c r="H8" s="35"/>
      <c r="I8" s="717" t="s">
        <v>108</v>
      </c>
      <c r="J8" s="726" t="s">
        <v>111</v>
      </c>
      <c r="K8" s="737" t="s">
        <v>32</v>
      </c>
      <c r="L8" s="21">
        <v>58.8</v>
      </c>
      <c r="M8" s="25">
        <v>25</v>
      </c>
      <c r="N8" s="21">
        <v>102.67</v>
      </c>
      <c r="O8" s="21">
        <v>623.65</v>
      </c>
      <c r="P8" s="21"/>
      <c r="Q8" s="21"/>
      <c r="R8" s="86" t="s">
        <v>86</v>
      </c>
      <c r="S8" s="19">
        <v>68.87</v>
      </c>
      <c r="T8" s="19"/>
      <c r="U8" s="20">
        <v>418.34</v>
      </c>
      <c r="V8" s="20"/>
      <c r="W8" s="20"/>
      <c r="X8" s="20"/>
      <c r="Y8" s="20"/>
      <c r="Z8" s="20">
        <v>3.08</v>
      </c>
      <c r="AA8" s="20">
        <v>18.71</v>
      </c>
      <c r="AB8" s="43"/>
      <c r="AC8" s="43"/>
      <c r="AD8" s="687" t="s">
        <v>24</v>
      </c>
      <c r="AE8" s="688"/>
      <c r="AF8" s="20">
        <v>30.72</v>
      </c>
      <c r="AG8" s="20">
        <v>186.6</v>
      </c>
      <c r="AH8" s="303">
        <f>O8+U8+AA8+AG8</f>
        <v>1247.3</v>
      </c>
      <c r="AI8" s="89"/>
      <c r="AJ8" s="495"/>
      <c r="AK8" s="671"/>
      <c r="AL8" s="148">
        <v>72</v>
      </c>
      <c r="AM8" s="222" t="s">
        <v>56</v>
      </c>
      <c r="AN8" s="143"/>
      <c r="AO8" s="199"/>
    </row>
    <row r="9" spans="1:41" s="22" customFormat="1" ht="15.75" customHeight="1" thickBot="1">
      <c r="A9" s="735"/>
      <c r="B9" s="44" t="s">
        <v>94</v>
      </c>
      <c r="C9" s="234">
        <v>2010</v>
      </c>
      <c r="D9" s="123" t="s">
        <v>100</v>
      </c>
      <c r="E9" s="231"/>
      <c r="F9" s="46">
        <v>26488.080000000002</v>
      </c>
      <c r="G9" s="48">
        <v>0</v>
      </c>
      <c r="H9" s="48">
        <v>0</v>
      </c>
      <c r="I9" s="718"/>
      <c r="J9" s="727"/>
      <c r="K9" s="738"/>
      <c r="L9" s="46">
        <v>396.42</v>
      </c>
      <c r="M9" s="47">
        <v>26.1</v>
      </c>
      <c r="N9" s="46">
        <v>714.67</v>
      </c>
      <c r="O9" s="46">
        <v>3015.77</v>
      </c>
      <c r="P9" s="46"/>
      <c r="Q9" s="46"/>
      <c r="R9" s="190" t="s">
        <v>86</v>
      </c>
      <c r="S9" s="46">
        <v>344.35</v>
      </c>
      <c r="T9" s="46"/>
      <c r="U9" s="46">
        <v>1453.13</v>
      </c>
      <c r="V9" s="46"/>
      <c r="W9" s="46"/>
      <c r="X9" s="46"/>
      <c r="Y9" s="46"/>
      <c r="Z9" s="46">
        <v>99.77</v>
      </c>
      <c r="AA9" s="46">
        <v>421.01</v>
      </c>
      <c r="AB9" s="73"/>
      <c r="AC9" s="73"/>
      <c r="AD9" s="689"/>
      <c r="AE9" s="532"/>
      <c r="AF9" s="46">
        <v>270.55</v>
      </c>
      <c r="AG9" s="46">
        <v>1141.67</v>
      </c>
      <c r="AH9" s="304">
        <f>O9+U9+AA9+AG9</f>
        <v>6031.58</v>
      </c>
      <c r="AI9" s="191"/>
      <c r="AJ9" s="496"/>
      <c r="AK9" s="671"/>
      <c r="AL9" s="148">
        <v>72</v>
      </c>
      <c r="AM9" s="222" t="s">
        <v>56</v>
      </c>
      <c r="AN9" s="143"/>
      <c r="AO9" s="199"/>
    </row>
    <row r="10" spans="1:41" s="99" customFormat="1" ht="15" customHeight="1">
      <c r="A10" s="735"/>
      <c r="B10" s="68"/>
      <c r="C10" s="166">
        <v>2014</v>
      </c>
      <c r="D10" s="70" t="s">
        <v>101</v>
      </c>
      <c r="E10" s="70"/>
      <c r="F10" s="55"/>
      <c r="G10" s="55">
        <v>8303.7199999999993</v>
      </c>
      <c r="H10" s="55"/>
      <c r="I10" s="728" t="s">
        <v>109</v>
      </c>
      <c r="J10" s="731" t="s">
        <v>112</v>
      </c>
      <c r="K10" s="738"/>
      <c r="L10" s="33"/>
      <c r="M10" s="50"/>
      <c r="N10" s="33"/>
      <c r="O10" s="33"/>
      <c r="P10" s="33"/>
      <c r="Q10" s="33"/>
      <c r="R10" s="80"/>
      <c r="S10" s="33"/>
      <c r="T10" s="33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356"/>
      <c r="AF10" s="50"/>
      <c r="AG10" s="50"/>
      <c r="AH10" s="291"/>
      <c r="AI10" s="272"/>
      <c r="AJ10" s="658">
        <v>1724.09</v>
      </c>
      <c r="AK10" s="671"/>
      <c r="AL10" s="148">
        <v>72</v>
      </c>
      <c r="AM10" s="157"/>
      <c r="AN10" s="310"/>
      <c r="AO10" s="220"/>
    </row>
    <row r="11" spans="1:41" s="99" customFormat="1" ht="15" customHeight="1">
      <c r="A11" s="735"/>
      <c r="B11" s="15" t="s">
        <v>94</v>
      </c>
      <c r="C11" s="23">
        <v>2015</v>
      </c>
      <c r="D11" s="54" t="s">
        <v>102</v>
      </c>
      <c r="E11" s="54" t="s">
        <v>39</v>
      </c>
      <c r="F11" s="18">
        <v>8303.7199999999993</v>
      </c>
      <c r="G11" s="18">
        <v>8303.7199999999993</v>
      </c>
      <c r="H11" s="60" t="s">
        <v>26</v>
      </c>
      <c r="I11" s="729"/>
      <c r="J11" s="732"/>
      <c r="K11" s="738"/>
      <c r="L11" s="21">
        <v>218.12</v>
      </c>
      <c r="M11" s="25">
        <v>180.99</v>
      </c>
      <c r="N11" s="21">
        <v>37.130000000000003</v>
      </c>
      <c r="O11" s="21">
        <v>105.11</v>
      </c>
      <c r="P11" s="21"/>
      <c r="Q11" s="21"/>
      <c r="R11" s="60" t="s">
        <v>26</v>
      </c>
      <c r="S11" s="131">
        <v>107.95</v>
      </c>
      <c r="T11" s="33"/>
      <c r="U11" s="33"/>
      <c r="V11" s="33"/>
      <c r="W11" s="33"/>
      <c r="X11" s="33"/>
      <c r="Y11" s="33"/>
      <c r="Z11" s="21">
        <v>21.49</v>
      </c>
      <c r="AA11" s="21">
        <v>58</v>
      </c>
      <c r="AB11" s="41"/>
      <c r="AC11" s="41"/>
      <c r="AD11" s="687" t="s">
        <v>24</v>
      </c>
      <c r="AE11" s="688"/>
      <c r="AF11" s="21">
        <v>16.64</v>
      </c>
      <c r="AG11" s="21">
        <v>47.13</v>
      </c>
      <c r="AH11" s="285">
        <f>O11+U11+AA11+AG11</f>
        <v>210.24</v>
      </c>
      <c r="AI11" s="90"/>
      <c r="AJ11" s="659"/>
      <c r="AK11" s="671"/>
      <c r="AL11" s="150"/>
      <c r="AM11" s="157" t="s">
        <v>29</v>
      </c>
      <c r="AN11" s="310"/>
      <c r="AO11" s="220"/>
    </row>
    <row r="12" spans="1:41" s="99" customFormat="1" ht="15.75" customHeight="1" thickBot="1">
      <c r="A12" s="735"/>
      <c r="B12" s="52" t="s">
        <v>94</v>
      </c>
      <c r="C12" s="52">
        <v>2017</v>
      </c>
      <c r="D12" s="53" t="s">
        <v>103</v>
      </c>
      <c r="E12" s="53" t="s">
        <v>1</v>
      </c>
      <c r="F12" s="46">
        <v>35397</v>
      </c>
      <c r="G12" s="45">
        <v>8303.7199999999993</v>
      </c>
      <c r="H12" s="81" t="s">
        <v>28</v>
      </c>
      <c r="I12" s="730"/>
      <c r="J12" s="733"/>
      <c r="K12" s="738"/>
      <c r="L12" s="46">
        <v>453.56</v>
      </c>
      <c r="M12" s="47">
        <v>143.13</v>
      </c>
      <c r="N12" s="46">
        <v>310.43</v>
      </c>
      <c r="O12" s="46">
        <v>756.79</v>
      </c>
      <c r="P12" s="46"/>
      <c r="Q12" s="46"/>
      <c r="R12" s="49"/>
      <c r="S12" s="49"/>
      <c r="T12" s="49"/>
      <c r="U12" s="51"/>
      <c r="V12" s="51"/>
      <c r="W12" s="51"/>
      <c r="X12" s="51"/>
      <c r="Y12" s="51"/>
      <c r="Z12" s="46">
        <v>87.79</v>
      </c>
      <c r="AA12" s="46">
        <v>214.27</v>
      </c>
      <c r="AB12" s="73"/>
      <c r="AC12" s="73"/>
      <c r="AD12" s="689"/>
      <c r="AE12" s="532"/>
      <c r="AF12" s="46">
        <v>222.65</v>
      </c>
      <c r="AG12" s="46">
        <v>542.79</v>
      </c>
      <c r="AH12" s="302">
        <f>O12+U12+AA12+AG12</f>
        <v>1513.85</v>
      </c>
      <c r="AI12" s="273"/>
      <c r="AJ12" s="660"/>
      <c r="AK12" s="671"/>
      <c r="AL12" s="148">
        <v>150</v>
      </c>
      <c r="AM12" s="157"/>
      <c r="AN12" s="310"/>
      <c r="AO12" s="220"/>
    </row>
    <row r="13" spans="1:41" s="99" customFormat="1" ht="15" customHeight="1">
      <c r="A13" s="735"/>
      <c r="B13" s="207"/>
      <c r="C13" s="166">
        <v>2006</v>
      </c>
      <c r="D13" s="208" t="s">
        <v>104</v>
      </c>
      <c r="E13" s="69"/>
      <c r="F13" s="55"/>
      <c r="G13" s="55"/>
      <c r="H13" s="55"/>
      <c r="I13" s="648" t="s">
        <v>110</v>
      </c>
      <c r="J13" s="723" t="s">
        <v>113</v>
      </c>
      <c r="K13" s="738"/>
      <c r="L13" s="209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358"/>
      <c r="AF13" s="210"/>
      <c r="AG13" s="210"/>
      <c r="AH13" s="305"/>
      <c r="AI13" s="274"/>
      <c r="AJ13" s="655">
        <v>3273.35</v>
      </c>
      <c r="AK13" s="671"/>
      <c r="AM13" s="157"/>
      <c r="AN13" s="310"/>
      <c r="AO13" s="220"/>
    </row>
    <row r="14" spans="1:41" s="99" customFormat="1" ht="15" customHeight="1">
      <c r="A14" s="735"/>
      <c r="B14" s="211"/>
      <c r="C14" s="232">
        <v>2009</v>
      </c>
      <c r="D14" s="69" t="s">
        <v>105</v>
      </c>
      <c r="E14" s="71"/>
      <c r="F14" s="35"/>
      <c r="G14" s="35"/>
      <c r="H14" s="35"/>
      <c r="I14" s="649"/>
      <c r="J14" s="724"/>
      <c r="K14" s="738"/>
      <c r="L14" s="212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359"/>
      <c r="AF14" s="195"/>
      <c r="AG14" s="195"/>
      <c r="AH14" s="306"/>
      <c r="AI14" s="275"/>
      <c r="AJ14" s="656"/>
      <c r="AK14" s="671"/>
      <c r="AM14" s="157"/>
      <c r="AN14" s="310"/>
      <c r="AO14" s="220"/>
    </row>
    <row r="15" spans="1:41" s="99" customFormat="1" ht="12.75" customHeight="1">
      <c r="A15" s="735"/>
      <c r="B15" s="211"/>
      <c r="C15" s="232">
        <v>2012</v>
      </c>
      <c r="D15" s="69" t="s">
        <v>106</v>
      </c>
      <c r="E15" s="71"/>
      <c r="F15" s="35"/>
      <c r="G15" s="35"/>
      <c r="H15" s="35"/>
      <c r="I15" s="649"/>
      <c r="J15" s="724"/>
      <c r="K15" s="738"/>
      <c r="L15" s="212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359"/>
      <c r="AF15" s="195"/>
      <c r="AG15" s="195"/>
      <c r="AH15" s="306"/>
      <c r="AI15" s="275"/>
      <c r="AJ15" s="656"/>
      <c r="AK15" s="671"/>
      <c r="AM15" s="157"/>
      <c r="AN15" s="310"/>
      <c r="AO15" s="220"/>
    </row>
    <row r="16" spans="1:41" s="99" customFormat="1" ht="12.75" customHeight="1">
      <c r="A16" s="735"/>
      <c r="B16" s="213" t="s">
        <v>94</v>
      </c>
      <c r="C16" s="233">
        <v>2015</v>
      </c>
      <c r="D16" s="54" t="s">
        <v>107</v>
      </c>
      <c r="E16" s="58" t="s">
        <v>1</v>
      </c>
      <c r="F16" s="29">
        <v>26608.84</v>
      </c>
      <c r="G16" s="57">
        <v>0</v>
      </c>
      <c r="H16" s="194" t="s">
        <v>26</v>
      </c>
      <c r="I16" s="649"/>
      <c r="J16" s="724"/>
      <c r="K16" s="738"/>
      <c r="L16" s="29">
        <v>309.57</v>
      </c>
      <c r="M16" s="3">
        <v>62.64</v>
      </c>
      <c r="N16" s="3">
        <v>592.64</v>
      </c>
      <c r="O16" s="3">
        <v>1636.68</v>
      </c>
      <c r="P16" s="3"/>
      <c r="Q16" s="3"/>
      <c r="R16" s="194" t="s">
        <v>26</v>
      </c>
      <c r="S16" s="3">
        <v>345.91</v>
      </c>
      <c r="T16" s="3"/>
      <c r="U16" s="3">
        <v>955.29</v>
      </c>
      <c r="V16" s="3"/>
      <c r="W16" s="3"/>
      <c r="X16" s="3"/>
      <c r="Y16" s="3"/>
      <c r="Z16" s="3">
        <v>37.869999999999997</v>
      </c>
      <c r="AA16" s="3">
        <v>104.58</v>
      </c>
      <c r="AB16" s="3"/>
      <c r="AC16" s="3"/>
      <c r="AD16" s="685" t="s">
        <v>24</v>
      </c>
      <c r="AE16" s="686"/>
      <c r="AF16" s="3">
        <v>208.86</v>
      </c>
      <c r="AG16" s="3">
        <v>576.79999999999995</v>
      </c>
      <c r="AH16" s="307">
        <f>O16+U16+AA16+AG16</f>
        <v>3273.3500000000004</v>
      </c>
      <c r="AI16" s="276"/>
      <c r="AJ16" s="656"/>
      <c r="AK16" s="671"/>
      <c r="AL16" s="148">
        <v>150</v>
      </c>
      <c r="AM16" s="1" t="s">
        <v>92</v>
      </c>
      <c r="AN16" s="327" t="s">
        <v>91</v>
      </c>
      <c r="AO16" s="1" t="s">
        <v>93</v>
      </c>
    </row>
    <row r="17" spans="1:41" s="99" customFormat="1" ht="12.75" customHeight="1" thickBot="1">
      <c r="A17" s="736"/>
      <c r="B17" s="214"/>
      <c r="C17" s="215"/>
      <c r="D17" s="216"/>
      <c r="E17" s="53"/>
      <c r="F17" s="217"/>
      <c r="G17" s="217"/>
      <c r="H17" s="217"/>
      <c r="I17" s="650"/>
      <c r="J17" s="725"/>
      <c r="K17" s="739"/>
      <c r="L17" s="217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360"/>
      <c r="AF17" s="218"/>
      <c r="AG17" s="218"/>
      <c r="AH17" s="219">
        <f t="shared" ref="AH17" si="0">U17+AA17+AG17</f>
        <v>0</v>
      </c>
      <c r="AI17" s="277"/>
      <c r="AJ17" s="657"/>
      <c r="AK17" s="672"/>
      <c r="AM17" s="157"/>
      <c r="AN17" s="310"/>
      <c r="AO17" s="220"/>
    </row>
    <row r="18" spans="1:41" s="99" customFormat="1" ht="13.5" customHeight="1">
      <c r="A18" s="95"/>
      <c r="B18" s="95"/>
      <c r="C18" s="96"/>
      <c r="D18" s="97"/>
      <c r="E18" s="97"/>
      <c r="F18" s="88"/>
      <c r="G18" s="88"/>
      <c r="H18" s="88"/>
      <c r="I18" s="97"/>
      <c r="J18" s="97"/>
      <c r="K18" s="98"/>
      <c r="L18" s="90"/>
      <c r="M18" s="89"/>
      <c r="N18" s="90"/>
      <c r="O18" s="90"/>
      <c r="P18" s="90"/>
      <c r="Q18" s="90"/>
      <c r="R18" s="90"/>
      <c r="S18" s="90"/>
      <c r="T18" s="90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299"/>
      <c r="AF18" s="89"/>
      <c r="AG18" s="89"/>
      <c r="AH18" s="89"/>
      <c r="AI18" s="89"/>
      <c r="AM18" s="1"/>
      <c r="AN18" s="310"/>
      <c r="AO18" s="220"/>
    </row>
    <row r="19" spans="1:41" s="335" customFormat="1">
      <c r="A19" s="328"/>
      <c r="B19" s="328"/>
      <c r="C19" s="329"/>
      <c r="D19" s="330"/>
      <c r="E19" s="330"/>
      <c r="F19" s="331"/>
      <c r="G19" s="331"/>
      <c r="H19" s="331"/>
      <c r="I19" s="330"/>
      <c r="J19" s="330"/>
      <c r="K19" s="332"/>
      <c r="L19" s="333"/>
      <c r="M19" s="334"/>
      <c r="N19" s="333"/>
      <c r="O19" s="333"/>
      <c r="P19" s="333"/>
      <c r="Q19" s="333"/>
      <c r="R19" s="333"/>
      <c r="S19" s="333"/>
      <c r="T19" s="333"/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40"/>
      <c r="AF19" s="334"/>
      <c r="AG19" s="334"/>
      <c r="AH19" s="334"/>
      <c r="AI19" s="334"/>
      <c r="AM19" s="337"/>
      <c r="AN19" s="330"/>
      <c r="AO19" s="338"/>
    </row>
    <row r="20" spans="1:41" s="99" customFormat="1" ht="13.5" thickBot="1">
      <c r="A20" s="100"/>
      <c r="B20" s="100"/>
      <c r="C20" s="101"/>
      <c r="D20" s="92"/>
      <c r="E20" s="92"/>
      <c r="F20" s="91"/>
      <c r="G20" s="91"/>
      <c r="H20" s="91"/>
      <c r="I20" s="91"/>
      <c r="J20" s="91"/>
      <c r="K20" s="102"/>
      <c r="L20" s="94"/>
      <c r="M20" s="93"/>
      <c r="N20" s="94"/>
      <c r="O20" s="94"/>
      <c r="P20" s="94"/>
      <c r="Q20" s="94"/>
      <c r="R20" s="94"/>
      <c r="S20" s="94"/>
      <c r="T20" s="94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355"/>
      <c r="AF20" s="93"/>
      <c r="AG20" s="93"/>
      <c r="AH20" s="93"/>
      <c r="AI20" s="89"/>
      <c r="AM20" s="157"/>
      <c r="AN20" s="310"/>
      <c r="AO20" s="220"/>
    </row>
    <row r="21" spans="1:41" s="99" customFormat="1">
      <c r="A21" s="740" t="s">
        <v>35</v>
      </c>
      <c r="B21" s="68"/>
      <c r="C21" s="68">
        <v>1988</v>
      </c>
      <c r="D21" s="69" t="s">
        <v>114</v>
      </c>
      <c r="E21" s="69"/>
      <c r="F21" s="55"/>
      <c r="G21" s="55"/>
      <c r="H21" s="55"/>
      <c r="I21" s="69"/>
      <c r="J21" s="69"/>
      <c r="K21" s="36"/>
      <c r="L21" s="33"/>
      <c r="M21" s="50"/>
      <c r="N21" s="33"/>
      <c r="O21" s="33"/>
      <c r="P21" s="33"/>
      <c r="Q21" s="33"/>
      <c r="R21" s="33"/>
      <c r="S21" s="33"/>
      <c r="T21" s="33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356"/>
      <c r="AF21" s="50"/>
      <c r="AG21" s="50"/>
      <c r="AH21" s="129"/>
      <c r="AI21" s="89"/>
      <c r="AJ21" s="661">
        <v>25651.08</v>
      </c>
      <c r="AM21" s="157"/>
      <c r="AN21" s="310"/>
      <c r="AO21" s="220"/>
    </row>
    <row r="22" spans="1:41" s="99" customFormat="1">
      <c r="A22" s="741"/>
      <c r="B22" s="67"/>
      <c r="C22" s="67">
        <v>1991</v>
      </c>
      <c r="D22" s="69" t="s">
        <v>115</v>
      </c>
      <c r="E22" s="69"/>
      <c r="F22" s="35"/>
      <c r="G22" s="177">
        <v>0</v>
      </c>
      <c r="H22" s="35"/>
      <c r="I22" s="71"/>
      <c r="J22" s="69"/>
      <c r="K22" s="36"/>
      <c r="L22" s="33"/>
      <c r="M22" s="50"/>
      <c r="N22" s="33"/>
      <c r="O22" s="33"/>
      <c r="P22" s="33"/>
      <c r="Q22" s="33"/>
      <c r="R22" s="131"/>
      <c r="S22" s="131"/>
      <c r="T22" s="131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57"/>
      <c r="AF22" s="37"/>
      <c r="AG22" s="37"/>
      <c r="AH22" s="130"/>
      <c r="AI22" s="89"/>
      <c r="AJ22" s="662"/>
      <c r="AM22" s="157"/>
      <c r="AN22" s="310"/>
      <c r="AO22" s="220"/>
    </row>
    <row r="23" spans="1:41" s="99" customFormat="1">
      <c r="A23" s="741"/>
      <c r="B23" s="67"/>
      <c r="C23" s="67">
        <v>1994</v>
      </c>
      <c r="D23" s="69" t="s">
        <v>116</v>
      </c>
      <c r="E23" s="69"/>
      <c r="F23" s="35"/>
      <c r="G23" s="177">
        <v>0</v>
      </c>
      <c r="H23" s="35"/>
      <c r="I23" s="71"/>
      <c r="J23" s="69"/>
      <c r="K23" s="36"/>
      <c r="L23" s="33"/>
      <c r="M23" s="50"/>
      <c r="N23" s="33"/>
      <c r="O23" s="33"/>
      <c r="P23" s="33"/>
      <c r="Q23" s="33"/>
      <c r="R23" s="131"/>
      <c r="S23" s="131"/>
      <c r="T23" s="131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57"/>
      <c r="AF23" s="37"/>
      <c r="AG23" s="37"/>
      <c r="AH23" s="130"/>
      <c r="AI23" s="89"/>
      <c r="AJ23" s="662"/>
      <c r="AM23" s="157"/>
      <c r="AN23" s="310"/>
      <c r="AO23" s="220"/>
    </row>
    <row r="24" spans="1:41" s="99" customFormat="1">
      <c r="A24" s="741"/>
      <c r="B24" s="67"/>
      <c r="C24" s="232">
        <v>1997</v>
      </c>
      <c r="D24" s="69" t="s">
        <v>117</v>
      </c>
      <c r="E24" s="69"/>
      <c r="F24" s="35"/>
      <c r="G24" s="177">
        <v>0</v>
      </c>
      <c r="H24" s="35"/>
      <c r="I24" s="71"/>
      <c r="J24" s="69"/>
      <c r="K24" s="36"/>
      <c r="L24" s="33"/>
      <c r="M24" s="50"/>
      <c r="N24" s="33"/>
      <c r="O24" s="33"/>
      <c r="P24" s="33"/>
      <c r="Q24" s="33"/>
      <c r="R24" s="131"/>
      <c r="S24" s="131"/>
      <c r="T24" s="131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57"/>
      <c r="AF24" s="37"/>
      <c r="AG24" s="37"/>
      <c r="AH24" s="130"/>
      <c r="AI24" s="89"/>
      <c r="AJ24" s="662"/>
      <c r="AM24" s="157"/>
      <c r="AN24" s="310"/>
      <c r="AO24" s="220"/>
    </row>
    <row r="25" spans="1:41" s="99" customFormat="1" ht="12.75" customHeight="1">
      <c r="A25" s="741"/>
      <c r="B25" s="15" t="s">
        <v>94</v>
      </c>
      <c r="C25" s="31">
        <v>2000</v>
      </c>
      <c r="D25" s="115" t="s">
        <v>118</v>
      </c>
      <c r="E25" s="116" t="s">
        <v>1</v>
      </c>
      <c r="F25" s="21">
        <v>4495.51</v>
      </c>
      <c r="G25" s="57">
        <v>0</v>
      </c>
      <c r="H25" s="18">
        <v>178.55</v>
      </c>
      <c r="I25" s="743" t="s">
        <v>94</v>
      </c>
      <c r="J25" s="746" t="s">
        <v>121</v>
      </c>
      <c r="K25" s="749" t="s">
        <v>36</v>
      </c>
      <c r="L25" s="21">
        <v>101.37</v>
      </c>
      <c r="M25" s="25">
        <v>7.9</v>
      </c>
      <c r="N25" s="21">
        <v>151.91</v>
      </c>
      <c r="O25" s="21">
        <v>1914.56</v>
      </c>
      <c r="P25" s="21"/>
      <c r="Q25" s="21"/>
      <c r="R25" s="18">
        <v>2.3199999999999998</v>
      </c>
      <c r="S25" s="21">
        <v>58.44</v>
      </c>
      <c r="T25" s="21"/>
      <c r="U25" s="21">
        <v>736.53</v>
      </c>
      <c r="V25" s="21"/>
      <c r="W25" s="21"/>
      <c r="X25" s="21"/>
      <c r="Y25" s="21"/>
      <c r="Z25" s="21">
        <v>11.94</v>
      </c>
      <c r="AA25" s="21">
        <v>150.47999999999999</v>
      </c>
      <c r="AB25" s="41"/>
      <c r="AC25" s="41"/>
      <c r="AD25" s="679" t="s">
        <v>24</v>
      </c>
      <c r="AE25" s="680"/>
      <c r="AF25" s="20">
        <v>81.53</v>
      </c>
      <c r="AG25" s="21">
        <v>1027.54</v>
      </c>
      <c r="AH25" s="285">
        <f>O25+U25+AA25+AG25</f>
        <v>3829.11</v>
      </c>
      <c r="AI25" s="89"/>
      <c r="AJ25" s="662"/>
      <c r="AL25" s="148">
        <v>52.82</v>
      </c>
      <c r="AM25" s="157"/>
      <c r="AN25" s="310"/>
      <c r="AO25" s="220"/>
    </row>
    <row r="26" spans="1:41" s="99" customFormat="1" ht="15" customHeight="1">
      <c r="A26" s="741"/>
      <c r="B26" s="15" t="s">
        <v>94</v>
      </c>
      <c r="C26" s="31">
        <v>2003</v>
      </c>
      <c r="D26" s="115" t="s">
        <v>119</v>
      </c>
      <c r="E26" s="116" t="s">
        <v>1</v>
      </c>
      <c r="F26" s="21">
        <v>30639.599999999999</v>
      </c>
      <c r="G26" s="57">
        <v>0</v>
      </c>
      <c r="H26" s="34">
        <v>178.55</v>
      </c>
      <c r="I26" s="744"/>
      <c r="J26" s="747"/>
      <c r="K26" s="750"/>
      <c r="L26" s="21">
        <v>438.47</v>
      </c>
      <c r="M26" s="25">
        <v>27</v>
      </c>
      <c r="N26" s="21">
        <v>809.78</v>
      </c>
      <c r="O26" s="21">
        <v>7130.23</v>
      </c>
      <c r="P26" s="21"/>
      <c r="Q26" s="21"/>
      <c r="R26" s="34">
        <v>2.3199999999999998</v>
      </c>
      <c r="S26" s="20">
        <v>398.31</v>
      </c>
      <c r="T26" s="25"/>
      <c r="U26" s="21">
        <v>3507.18</v>
      </c>
      <c r="V26" s="21"/>
      <c r="W26" s="21"/>
      <c r="X26" s="21"/>
      <c r="Y26" s="21"/>
      <c r="Z26" s="21">
        <v>60.43</v>
      </c>
      <c r="AA26" s="21">
        <v>532.1</v>
      </c>
      <c r="AB26" s="41"/>
      <c r="AC26" s="41"/>
      <c r="AD26" s="681"/>
      <c r="AE26" s="682"/>
      <c r="AF26" s="25">
        <v>351.04</v>
      </c>
      <c r="AG26" s="21">
        <v>3090.96</v>
      </c>
      <c r="AH26" s="285">
        <f>O26+U26+AA26+AG26</f>
        <v>14260.470000000001</v>
      </c>
      <c r="AI26" s="90"/>
      <c r="AJ26" s="662"/>
      <c r="AL26" s="148">
        <v>72</v>
      </c>
      <c r="AM26" s="157"/>
      <c r="AN26" s="310"/>
      <c r="AO26" s="220"/>
    </row>
    <row r="27" spans="1:41" s="99" customFormat="1" ht="15.75" customHeight="1" thickBot="1">
      <c r="A27" s="742"/>
      <c r="B27" s="52" t="s">
        <v>94</v>
      </c>
      <c r="C27" s="52">
        <v>2018</v>
      </c>
      <c r="D27" s="117" t="s">
        <v>120</v>
      </c>
      <c r="E27" s="117" t="s">
        <v>1</v>
      </c>
      <c r="F27" s="46">
        <v>170220</v>
      </c>
      <c r="G27" s="48">
        <v>0</v>
      </c>
      <c r="H27" s="81" t="s">
        <v>28</v>
      </c>
      <c r="I27" s="745"/>
      <c r="J27" s="748"/>
      <c r="K27" s="751"/>
      <c r="L27" s="46">
        <v>1736.87</v>
      </c>
      <c r="M27" s="47">
        <v>83.25</v>
      </c>
      <c r="N27" s="46">
        <v>1653.42</v>
      </c>
      <c r="O27" s="46">
        <v>3780.75</v>
      </c>
      <c r="P27" s="46"/>
      <c r="Q27" s="46"/>
      <c r="R27" s="49"/>
      <c r="S27" s="49"/>
      <c r="T27" s="49"/>
      <c r="U27" s="51"/>
      <c r="V27" s="51"/>
      <c r="W27" s="51"/>
      <c r="X27" s="51"/>
      <c r="Y27" s="51"/>
      <c r="Z27" s="46">
        <v>336.13</v>
      </c>
      <c r="AA27" s="46">
        <v>768.6</v>
      </c>
      <c r="AB27" s="73"/>
      <c r="AC27" s="73"/>
      <c r="AD27" s="683"/>
      <c r="AE27" s="684"/>
      <c r="AF27" s="47">
        <v>1317.29</v>
      </c>
      <c r="AG27" s="46">
        <v>3012.15</v>
      </c>
      <c r="AH27" s="302">
        <f>O27+U27+AA27+AG27</f>
        <v>7561.5</v>
      </c>
      <c r="AI27" s="273"/>
      <c r="AJ27" s="663"/>
      <c r="AL27" s="148">
        <v>150</v>
      </c>
      <c r="AM27" s="157" t="s">
        <v>180</v>
      </c>
      <c r="AN27" s="310"/>
      <c r="AO27" s="220"/>
    </row>
    <row r="28" spans="1:41" s="99" customFormat="1">
      <c r="A28" s="95"/>
      <c r="B28" s="167"/>
      <c r="C28" s="96"/>
      <c r="D28" s="97"/>
      <c r="E28" s="97"/>
      <c r="F28" s="88"/>
      <c r="G28" s="88"/>
      <c r="H28" s="88"/>
      <c r="I28" s="97"/>
      <c r="J28" s="97"/>
      <c r="K28" s="98"/>
      <c r="L28" s="90"/>
      <c r="M28" s="89"/>
      <c r="N28" s="90"/>
      <c r="O28" s="90"/>
      <c r="P28" s="90"/>
      <c r="Q28" s="90"/>
      <c r="R28" s="90"/>
      <c r="S28" s="90"/>
      <c r="T28" s="90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299"/>
      <c r="AF28" s="89"/>
      <c r="AG28" s="89"/>
      <c r="AH28" s="89"/>
      <c r="AI28" s="89"/>
      <c r="AJ28" s="301"/>
      <c r="AM28" s="157"/>
      <c r="AN28" s="310"/>
      <c r="AO28" s="220"/>
    </row>
    <row r="29" spans="1:41" s="335" customFormat="1">
      <c r="A29" s="328"/>
      <c r="B29" s="328"/>
      <c r="C29" s="329"/>
      <c r="D29" s="330"/>
      <c r="E29" s="330"/>
      <c r="F29" s="331"/>
      <c r="G29" s="331"/>
      <c r="H29" s="331"/>
      <c r="I29" s="341"/>
      <c r="J29" s="330"/>
      <c r="K29" s="332"/>
      <c r="L29" s="333"/>
      <c r="M29" s="334"/>
      <c r="N29" s="333"/>
      <c r="O29" s="333"/>
      <c r="P29" s="333"/>
      <c r="Q29" s="333"/>
      <c r="R29" s="333"/>
      <c r="S29" s="333"/>
      <c r="T29" s="333"/>
      <c r="U29" s="334"/>
      <c r="V29" s="334"/>
      <c r="W29" s="334"/>
      <c r="X29" s="334"/>
      <c r="Y29" s="334"/>
      <c r="Z29" s="334"/>
      <c r="AA29" s="334"/>
      <c r="AB29" s="334"/>
      <c r="AC29" s="334"/>
      <c r="AD29" s="334"/>
      <c r="AE29" s="340"/>
      <c r="AF29" s="334"/>
      <c r="AG29" s="334"/>
      <c r="AH29" s="334"/>
      <c r="AI29" s="334"/>
      <c r="AJ29" s="342"/>
      <c r="AM29" s="337"/>
      <c r="AN29" s="330"/>
      <c r="AO29" s="338"/>
    </row>
    <row r="30" spans="1:41" s="99" customFormat="1" ht="13.5" thickBot="1">
      <c r="A30" s="95"/>
      <c r="B30" s="95"/>
      <c r="C30" s="101"/>
      <c r="D30" s="97"/>
      <c r="E30" s="92"/>
      <c r="F30" s="88"/>
      <c r="G30" s="88"/>
      <c r="H30" s="88"/>
      <c r="I30" s="97"/>
      <c r="J30" s="97"/>
      <c r="K30" s="98"/>
      <c r="L30" s="90"/>
      <c r="M30" s="89"/>
      <c r="N30" s="90"/>
      <c r="O30" s="90"/>
      <c r="P30" s="90"/>
      <c r="Q30" s="90"/>
      <c r="R30" s="90"/>
      <c r="S30" s="90"/>
      <c r="T30" s="90"/>
      <c r="U30" s="89"/>
      <c r="V30" s="89"/>
      <c r="W30" s="89"/>
      <c r="X30" s="89"/>
      <c r="Y30" s="89"/>
      <c r="Z30" s="89"/>
      <c r="AA30" s="89"/>
      <c r="AB30" s="93"/>
      <c r="AC30" s="93"/>
      <c r="AD30" s="93"/>
      <c r="AE30" s="299"/>
      <c r="AF30" s="89"/>
      <c r="AG30" s="89"/>
      <c r="AH30" s="89"/>
      <c r="AI30" s="89"/>
      <c r="AJ30" s="301"/>
      <c r="AM30" s="157"/>
      <c r="AN30" s="310"/>
      <c r="AO30" s="220"/>
    </row>
    <row r="31" spans="1:41" s="99" customFormat="1" ht="15" customHeight="1">
      <c r="A31" s="591" t="s">
        <v>46</v>
      </c>
      <c r="B31" s="168" t="s">
        <v>94</v>
      </c>
      <c r="C31" s="23">
        <v>2015</v>
      </c>
      <c r="D31" s="121" t="s">
        <v>73</v>
      </c>
      <c r="E31" s="120" t="s">
        <v>0</v>
      </c>
      <c r="F31" s="75">
        <v>35909.620000000003</v>
      </c>
      <c r="G31" s="75">
        <v>5909.62</v>
      </c>
      <c r="H31" s="206" t="s">
        <v>26</v>
      </c>
      <c r="I31" s="717" t="s">
        <v>94</v>
      </c>
      <c r="J31" s="719" t="s">
        <v>123</v>
      </c>
      <c r="K31" s="721" t="s">
        <v>47</v>
      </c>
      <c r="L31" s="145">
        <v>780.79</v>
      </c>
      <c r="M31" s="76">
        <v>388.72</v>
      </c>
      <c r="N31" s="145">
        <v>782.07</v>
      </c>
      <c r="O31" s="145">
        <v>2281.4699999999998</v>
      </c>
      <c r="P31" s="145"/>
      <c r="Q31" s="145"/>
      <c r="R31" s="146" t="s">
        <v>26</v>
      </c>
      <c r="S31" s="145">
        <v>466.83</v>
      </c>
      <c r="T31" s="145"/>
      <c r="U31" s="76">
        <v>1137.72</v>
      </c>
      <c r="V31" s="76"/>
      <c r="W31" s="76"/>
      <c r="X31" s="76"/>
      <c r="Y31" s="76"/>
      <c r="Z31" s="145">
        <v>191.92</v>
      </c>
      <c r="AA31" s="145">
        <v>559.87</v>
      </c>
      <c r="AB31" s="21"/>
      <c r="AC31" s="21"/>
      <c r="AD31" s="690" t="s">
        <v>24</v>
      </c>
      <c r="AE31" s="528"/>
      <c r="AF31" s="76">
        <v>200.15</v>
      </c>
      <c r="AG31" s="145">
        <v>583.88</v>
      </c>
      <c r="AH31" s="298">
        <f>O31+U31+AA31+AG31</f>
        <v>4562.9399999999996</v>
      </c>
      <c r="AI31" s="278"/>
      <c r="AJ31" s="494">
        <v>5238.66</v>
      </c>
      <c r="AL31" s="148">
        <v>72</v>
      </c>
      <c r="AM31" s="157" t="s">
        <v>72</v>
      </c>
      <c r="AN31" s="310" t="s">
        <v>68</v>
      </c>
      <c r="AO31" s="220"/>
    </row>
    <row r="32" spans="1:41" s="99" customFormat="1" ht="15.75" customHeight="1" thickBot="1">
      <c r="A32" s="593"/>
      <c r="B32" s="52" t="s">
        <v>94</v>
      </c>
      <c r="C32" s="52">
        <v>2017</v>
      </c>
      <c r="D32" s="230" t="s">
        <v>122</v>
      </c>
      <c r="E32" s="53" t="s">
        <v>1</v>
      </c>
      <c r="F32" s="73">
        <v>18467.550000000003</v>
      </c>
      <c r="G32" s="45">
        <v>5909.62</v>
      </c>
      <c r="H32" s="81" t="s">
        <v>28</v>
      </c>
      <c r="I32" s="718"/>
      <c r="J32" s="720"/>
      <c r="K32" s="722"/>
      <c r="L32" s="73">
        <v>251.74</v>
      </c>
      <c r="M32" s="74">
        <v>110.71</v>
      </c>
      <c r="N32" s="73">
        <v>141.03</v>
      </c>
      <c r="O32" s="73">
        <v>337.86</v>
      </c>
      <c r="P32" s="73"/>
      <c r="Q32" s="73"/>
      <c r="R32" s="49"/>
      <c r="S32" s="49"/>
      <c r="T32" s="49"/>
      <c r="U32" s="51"/>
      <c r="V32" s="311"/>
      <c r="W32" s="311"/>
      <c r="X32" s="311"/>
      <c r="Y32" s="311"/>
      <c r="Z32" s="73">
        <v>38.99</v>
      </c>
      <c r="AA32" s="73">
        <v>93.41</v>
      </c>
      <c r="AB32" s="73"/>
      <c r="AC32" s="73"/>
      <c r="AD32" s="689"/>
      <c r="AE32" s="532"/>
      <c r="AF32" s="47">
        <v>102.04</v>
      </c>
      <c r="AG32" s="73">
        <v>244.45</v>
      </c>
      <c r="AH32" s="286">
        <f>O32+U32+AA32+AG32</f>
        <v>675.72</v>
      </c>
      <c r="AI32" s="94"/>
      <c r="AJ32" s="496"/>
      <c r="AL32" s="148">
        <v>150</v>
      </c>
      <c r="AM32" s="157" t="s">
        <v>45</v>
      </c>
      <c r="AN32" s="310"/>
      <c r="AO32" s="220"/>
    </row>
    <row r="33" spans="1:40" s="99" customFormat="1">
      <c r="A33" s="95"/>
      <c r="B33" s="95"/>
      <c r="C33" s="96"/>
      <c r="D33" s="97"/>
      <c r="E33" s="97"/>
      <c r="F33" s="88"/>
      <c r="G33" s="88"/>
      <c r="H33" s="88"/>
      <c r="I33" s="97"/>
      <c r="J33" s="97"/>
      <c r="K33" s="98"/>
      <c r="L33" s="90"/>
      <c r="M33" s="89"/>
      <c r="N33" s="90"/>
      <c r="O33" s="90"/>
      <c r="P33" s="90"/>
      <c r="Q33" s="90"/>
      <c r="R33" s="90"/>
      <c r="S33" s="90"/>
      <c r="T33" s="90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299"/>
      <c r="AF33" s="89"/>
      <c r="AG33" s="89"/>
      <c r="AH33" s="299"/>
      <c r="AI33" s="89"/>
      <c r="AL33" s="157"/>
      <c r="AM33" s="97"/>
      <c r="AN33" s="220"/>
    </row>
    <row r="34" spans="1:40" s="335" customFormat="1">
      <c r="A34" s="328"/>
      <c r="B34" s="328"/>
      <c r="C34" s="329"/>
      <c r="D34" s="330"/>
      <c r="E34" s="330"/>
      <c r="F34" s="331"/>
      <c r="G34" s="331"/>
      <c r="H34" s="331"/>
      <c r="I34" s="330"/>
      <c r="J34" s="330"/>
      <c r="K34" s="332"/>
      <c r="L34" s="333"/>
      <c r="M34" s="334"/>
      <c r="N34" s="333"/>
      <c r="O34" s="333"/>
      <c r="P34" s="333"/>
      <c r="Q34" s="333"/>
      <c r="R34" s="333"/>
      <c r="S34" s="333"/>
      <c r="T34" s="333"/>
      <c r="U34" s="334"/>
      <c r="V34" s="334"/>
      <c r="W34" s="334"/>
      <c r="X34" s="334"/>
      <c r="Y34" s="334"/>
      <c r="Z34" s="334"/>
      <c r="AA34" s="334"/>
      <c r="AB34" s="334"/>
      <c r="AC34" s="334"/>
      <c r="AD34" s="334"/>
      <c r="AE34" s="340"/>
      <c r="AF34" s="334"/>
      <c r="AG34" s="334"/>
      <c r="AH34" s="340"/>
      <c r="AI34" s="334"/>
      <c r="AL34" s="337"/>
      <c r="AM34" s="330"/>
      <c r="AN34" s="338"/>
    </row>
    <row r="35" spans="1:40" s="99" customFormat="1" ht="13.5" thickBot="1">
      <c r="A35" s="95"/>
      <c r="B35" s="95"/>
      <c r="C35" s="96"/>
      <c r="D35" s="97"/>
      <c r="E35" s="97"/>
      <c r="F35" s="88"/>
      <c r="G35" s="88"/>
      <c r="H35" s="88"/>
      <c r="I35" s="97"/>
      <c r="J35" s="97"/>
      <c r="K35" s="98"/>
      <c r="L35" s="90"/>
      <c r="M35" s="89"/>
      <c r="N35" s="90"/>
      <c r="O35" s="90"/>
      <c r="P35" s="90"/>
      <c r="Q35" s="90"/>
      <c r="R35" s="90"/>
      <c r="S35" s="90"/>
      <c r="T35" s="90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299"/>
      <c r="AF35" s="89"/>
      <c r="AG35" s="89"/>
      <c r="AH35" s="299"/>
      <c r="AI35" s="89"/>
      <c r="AL35" s="157"/>
      <c r="AM35" s="97"/>
      <c r="AN35" s="220"/>
    </row>
    <row r="36" spans="1:40" s="99" customFormat="1" ht="13.5" thickBot="1">
      <c r="A36" s="343" t="s">
        <v>54</v>
      </c>
      <c r="B36" s="15" t="s">
        <v>94</v>
      </c>
      <c r="C36" s="164">
        <v>2015</v>
      </c>
      <c r="D36" s="58" t="s">
        <v>124</v>
      </c>
      <c r="E36" s="58" t="s">
        <v>0</v>
      </c>
      <c r="F36" s="19">
        <v>41903.519999999997</v>
      </c>
      <c r="G36" s="18">
        <v>7142.18</v>
      </c>
      <c r="H36" s="194" t="s">
        <v>26</v>
      </c>
      <c r="I36" s="65" t="s">
        <v>94</v>
      </c>
      <c r="J36" s="65" t="s">
        <v>125</v>
      </c>
      <c r="K36" s="72" t="s">
        <v>55</v>
      </c>
      <c r="L36" s="19">
        <v>718.3</v>
      </c>
      <c r="M36" s="20">
        <v>351.63</v>
      </c>
      <c r="N36" s="19">
        <v>815.79</v>
      </c>
      <c r="O36" s="19">
        <v>2239.87</v>
      </c>
      <c r="P36" s="19"/>
      <c r="Q36" s="19"/>
      <c r="R36" s="60" t="s">
        <v>26</v>
      </c>
      <c r="S36" s="19">
        <v>449.12</v>
      </c>
      <c r="T36" s="19"/>
      <c r="U36" s="20">
        <v>1233.1199999999999</v>
      </c>
      <c r="V36" s="20"/>
      <c r="W36" s="20"/>
      <c r="X36" s="20"/>
      <c r="Y36" s="20"/>
      <c r="Z36" s="19">
        <v>77.760000000000005</v>
      </c>
      <c r="AA36" s="19">
        <v>213.5</v>
      </c>
      <c r="AB36" s="19"/>
      <c r="AC36" s="19"/>
      <c r="AD36" s="691" t="s">
        <v>24</v>
      </c>
      <c r="AE36" s="692"/>
      <c r="AF36" s="20">
        <v>288.91000000000003</v>
      </c>
      <c r="AG36" s="147">
        <v>793.24</v>
      </c>
      <c r="AH36" s="300">
        <f>O36+U36+AA36+AG36</f>
        <v>4479.7299999999996</v>
      </c>
      <c r="AI36" s="89"/>
      <c r="AJ36" s="22"/>
      <c r="AK36" s="22"/>
      <c r="AL36" s="157"/>
      <c r="AM36" s="157" t="s">
        <v>51</v>
      </c>
      <c r="AN36" s="220"/>
    </row>
    <row r="37" spans="1:40" s="99" customFormat="1">
      <c r="A37" s="95"/>
      <c r="B37" s="95"/>
      <c r="C37" s="96"/>
      <c r="D37" s="97"/>
      <c r="E37" s="97"/>
      <c r="F37" s="88"/>
      <c r="G37" s="88"/>
      <c r="H37" s="88"/>
      <c r="I37" s="97"/>
      <c r="J37" s="97"/>
      <c r="K37" s="98"/>
      <c r="L37" s="90"/>
      <c r="M37" s="89"/>
      <c r="N37" s="90"/>
      <c r="O37" s="90"/>
      <c r="P37" s="90"/>
      <c r="Q37" s="90"/>
      <c r="R37" s="90"/>
      <c r="S37" s="90"/>
      <c r="T37" s="90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299"/>
      <c r="AF37" s="89"/>
      <c r="AG37" s="89"/>
      <c r="AH37" s="89"/>
      <c r="AI37" s="89"/>
      <c r="AL37" s="157"/>
      <c r="AM37" s="97"/>
      <c r="AN37" s="220"/>
    </row>
    <row r="38" spans="1:40" s="335" customFormat="1">
      <c r="A38" s="328"/>
      <c r="B38" s="328"/>
      <c r="C38" s="329"/>
      <c r="D38" s="330"/>
      <c r="E38" s="330"/>
      <c r="F38" s="331"/>
      <c r="G38" s="331"/>
      <c r="H38" s="331"/>
      <c r="I38" s="330"/>
      <c r="J38" s="330"/>
      <c r="K38" s="332"/>
      <c r="L38" s="333"/>
      <c r="M38" s="334"/>
      <c r="N38" s="333"/>
      <c r="O38" s="333"/>
      <c r="P38" s="333"/>
      <c r="Q38" s="333"/>
      <c r="R38" s="333"/>
      <c r="S38" s="333"/>
      <c r="T38" s="333"/>
      <c r="U38" s="334"/>
      <c r="V38" s="334"/>
      <c r="W38" s="334"/>
      <c r="X38" s="334"/>
      <c r="Y38" s="334"/>
      <c r="Z38" s="334"/>
      <c r="AA38" s="334"/>
      <c r="AB38" s="334"/>
      <c r="AC38" s="334"/>
      <c r="AD38" s="334"/>
      <c r="AE38" s="340"/>
      <c r="AF38" s="334"/>
      <c r="AG38" s="334"/>
      <c r="AH38" s="334"/>
      <c r="AI38" s="334"/>
      <c r="AL38" s="337"/>
      <c r="AM38" s="330"/>
      <c r="AN38" s="338"/>
    </row>
    <row r="39" spans="1:40" s="99" customFormat="1" ht="13.5" thickBot="1">
      <c r="A39" s="95"/>
      <c r="B39" s="95"/>
      <c r="C39" s="101"/>
      <c r="D39" s="97"/>
      <c r="E39" s="97"/>
      <c r="F39" s="88"/>
      <c r="G39" s="88"/>
      <c r="H39" s="88"/>
      <c r="I39" s="97"/>
      <c r="J39" s="97"/>
      <c r="K39" s="98"/>
      <c r="L39" s="90"/>
      <c r="M39" s="89"/>
      <c r="N39" s="90"/>
      <c r="O39" s="90"/>
      <c r="P39" s="90"/>
      <c r="Q39" s="90"/>
      <c r="R39" s="90"/>
      <c r="S39" s="90"/>
      <c r="T39" s="90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299"/>
      <c r="AF39" s="89"/>
      <c r="AG39" s="89"/>
      <c r="AH39" s="89"/>
      <c r="AI39" s="89"/>
      <c r="AL39" s="157"/>
      <c r="AM39" s="97"/>
      <c r="AN39" s="220"/>
    </row>
    <row r="40" spans="1:40" s="99" customFormat="1" ht="12.75" customHeight="1">
      <c r="A40" s="543" t="s">
        <v>59</v>
      </c>
      <c r="B40" s="83"/>
      <c r="C40" s="225">
        <v>2000</v>
      </c>
      <c r="D40" s="84" t="s">
        <v>126</v>
      </c>
      <c r="E40" s="84"/>
      <c r="F40" s="85"/>
      <c r="G40" s="85">
        <v>302.07</v>
      </c>
      <c r="H40" s="85"/>
      <c r="I40" s="667" t="s">
        <v>94</v>
      </c>
      <c r="J40" s="705" t="s">
        <v>136</v>
      </c>
      <c r="K40" s="759" t="s">
        <v>60</v>
      </c>
      <c r="L40" s="77"/>
      <c r="M40" s="79">
        <v>95.79</v>
      </c>
      <c r="N40" s="77"/>
      <c r="O40" s="77"/>
      <c r="P40" s="77"/>
      <c r="Q40" s="77"/>
      <c r="R40" s="77">
        <v>5.01</v>
      </c>
      <c r="S40" s="77"/>
      <c r="T40" s="77"/>
      <c r="U40" s="79"/>
      <c r="V40" s="79"/>
      <c r="W40" s="79"/>
      <c r="X40" s="79"/>
      <c r="Y40" s="79"/>
      <c r="Z40" s="79"/>
      <c r="AA40" s="79"/>
      <c r="AB40" s="312"/>
      <c r="AC40" s="312"/>
      <c r="AD40" s="693" t="s">
        <v>24</v>
      </c>
      <c r="AE40" s="694"/>
      <c r="AF40" s="79"/>
      <c r="AG40" s="79"/>
      <c r="AH40" s="153"/>
      <c r="AI40" s="279"/>
      <c r="AJ40" s="664">
        <f>AH41+AH42+AH43+AH44+AH46</f>
        <v>16536.77</v>
      </c>
      <c r="AL40" s="22"/>
      <c r="AM40" s="157"/>
      <c r="AN40" s="310"/>
    </row>
    <row r="41" spans="1:40" s="99" customFormat="1" ht="13.5" customHeight="1">
      <c r="A41" s="544"/>
      <c r="B41" s="15" t="s">
        <v>94</v>
      </c>
      <c r="C41" s="233">
        <v>2003</v>
      </c>
      <c r="D41" s="54" t="s">
        <v>127</v>
      </c>
      <c r="E41" s="116" t="s">
        <v>1</v>
      </c>
      <c r="F41" s="21">
        <v>7410.96</v>
      </c>
      <c r="G41" s="57">
        <v>0</v>
      </c>
      <c r="H41" s="34">
        <v>469.55</v>
      </c>
      <c r="I41" s="668"/>
      <c r="J41" s="706"/>
      <c r="K41" s="760"/>
      <c r="L41" s="21">
        <v>139.76</v>
      </c>
      <c r="M41" s="25">
        <v>27</v>
      </c>
      <c r="N41" s="21">
        <v>209.1</v>
      </c>
      <c r="O41" s="21">
        <v>1836.61</v>
      </c>
      <c r="P41" s="21"/>
      <c r="Q41" s="21"/>
      <c r="R41" s="34">
        <v>6.1</v>
      </c>
      <c r="S41" s="21">
        <v>96.34</v>
      </c>
      <c r="T41" s="21"/>
      <c r="U41" s="21">
        <v>846.19</v>
      </c>
      <c r="V41" s="21"/>
      <c r="W41" s="21"/>
      <c r="X41" s="21"/>
      <c r="Y41" s="21"/>
      <c r="Z41" s="21">
        <v>18.059999999999999</v>
      </c>
      <c r="AA41" s="21">
        <v>158.63</v>
      </c>
      <c r="AB41" s="41"/>
      <c r="AC41" s="41"/>
      <c r="AD41" s="695"/>
      <c r="AE41" s="696"/>
      <c r="AF41" s="20">
        <v>94.71</v>
      </c>
      <c r="AG41" s="21">
        <v>831.88</v>
      </c>
      <c r="AH41" s="295">
        <f>O41+U41+AA41+AG41</f>
        <v>3673.3100000000004</v>
      </c>
      <c r="AI41" s="280"/>
      <c r="AJ41" s="665"/>
      <c r="AL41" s="148">
        <v>72</v>
      </c>
      <c r="AM41" s="310" t="s">
        <v>52</v>
      </c>
      <c r="AN41" s="310"/>
    </row>
    <row r="42" spans="1:40" s="99" customFormat="1" ht="15" customHeight="1">
      <c r="A42" s="544"/>
      <c r="B42" s="15" t="s">
        <v>94</v>
      </c>
      <c r="C42" s="233">
        <v>2006</v>
      </c>
      <c r="D42" s="54" t="s">
        <v>128</v>
      </c>
      <c r="E42" s="116" t="s">
        <v>1</v>
      </c>
      <c r="F42" s="21">
        <v>7410.96</v>
      </c>
      <c r="G42" s="57">
        <v>0</v>
      </c>
      <c r="H42" s="57">
        <v>0</v>
      </c>
      <c r="I42" s="668"/>
      <c r="J42" s="706"/>
      <c r="K42" s="760"/>
      <c r="L42" s="21">
        <v>147.72999999999999</v>
      </c>
      <c r="M42" s="20">
        <v>32</v>
      </c>
      <c r="N42" s="19">
        <v>212.07</v>
      </c>
      <c r="O42" s="21">
        <v>1351.08</v>
      </c>
      <c r="P42" s="21"/>
      <c r="Q42" s="21"/>
      <c r="R42" s="57">
        <v>0</v>
      </c>
      <c r="S42" s="21">
        <v>96.34</v>
      </c>
      <c r="T42" s="21"/>
      <c r="U42" s="21">
        <v>613.78</v>
      </c>
      <c r="V42" s="21"/>
      <c r="W42" s="21"/>
      <c r="X42" s="21"/>
      <c r="Y42" s="21"/>
      <c r="Z42" s="21">
        <v>18.18</v>
      </c>
      <c r="AA42" s="21">
        <v>115.82</v>
      </c>
      <c r="AB42" s="41"/>
      <c r="AC42" s="41"/>
      <c r="AD42" s="695"/>
      <c r="AE42" s="696"/>
      <c r="AF42" s="20">
        <v>97.55</v>
      </c>
      <c r="AG42" s="21">
        <v>621.48</v>
      </c>
      <c r="AH42" s="295">
        <f t="shared" ref="AH42:AH43" si="1">O42+U42+AA42+AG42</f>
        <v>2702.16</v>
      </c>
      <c r="AI42" s="280"/>
      <c r="AJ42" s="665"/>
      <c r="AL42" s="148">
        <v>72</v>
      </c>
      <c r="AM42" s="157"/>
      <c r="AN42" s="310"/>
    </row>
    <row r="43" spans="1:40" s="99" customFormat="1" ht="15" customHeight="1">
      <c r="A43" s="544"/>
      <c r="B43" s="15" t="s">
        <v>94</v>
      </c>
      <c r="C43" s="225">
        <v>2009</v>
      </c>
      <c r="D43" s="54" t="s">
        <v>129</v>
      </c>
      <c r="E43" s="116" t="s">
        <v>1</v>
      </c>
      <c r="F43" s="21">
        <v>7410.96</v>
      </c>
      <c r="G43" s="57">
        <v>0</v>
      </c>
      <c r="H43" s="18">
        <v>421.89</v>
      </c>
      <c r="I43" s="668"/>
      <c r="J43" s="706"/>
      <c r="K43" s="760"/>
      <c r="L43" s="21">
        <v>147.72999999999999</v>
      </c>
      <c r="M43" s="20">
        <v>33</v>
      </c>
      <c r="N43" s="19">
        <v>211.07</v>
      </c>
      <c r="O43" s="21">
        <v>1036.54</v>
      </c>
      <c r="P43" s="21"/>
      <c r="Q43" s="21"/>
      <c r="R43" s="18">
        <v>5.48</v>
      </c>
      <c r="S43" s="21">
        <v>96.34</v>
      </c>
      <c r="T43" s="21"/>
      <c r="U43" s="21">
        <v>499.18</v>
      </c>
      <c r="V43" s="21"/>
      <c r="W43" s="21"/>
      <c r="X43" s="21"/>
      <c r="Y43" s="21"/>
      <c r="Z43" s="21">
        <v>17.739999999999998</v>
      </c>
      <c r="AA43" s="21">
        <v>91.92</v>
      </c>
      <c r="AB43" s="41"/>
      <c r="AC43" s="41"/>
      <c r="AD43" s="695"/>
      <c r="AE43" s="696"/>
      <c r="AF43" s="20">
        <v>96.99</v>
      </c>
      <c r="AG43" s="21">
        <v>502.54</v>
      </c>
      <c r="AH43" s="295">
        <f t="shared" si="1"/>
        <v>2130.1800000000003</v>
      </c>
      <c r="AI43" s="280"/>
      <c r="AJ43" s="665"/>
      <c r="AL43" s="148">
        <v>72</v>
      </c>
      <c r="AM43" s="157"/>
      <c r="AN43" s="310"/>
    </row>
    <row r="44" spans="1:40" s="99" customFormat="1" ht="15" customHeight="1">
      <c r="A44" s="544"/>
      <c r="B44" s="15" t="s">
        <v>94</v>
      </c>
      <c r="C44" s="235">
        <v>2012</v>
      </c>
      <c r="D44" s="54" t="s">
        <v>130</v>
      </c>
      <c r="E44" s="116" t="s">
        <v>1</v>
      </c>
      <c r="F44" s="41">
        <v>15439.5</v>
      </c>
      <c r="G44" s="39">
        <v>302.7</v>
      </c>
      <c r="H44" s="39"/>
      <c r="I44" s="668"/>
      <c r="J44" s="706"/>
      <c r="K44" s="760"/>
      <c r="L44" s="41">
        <v>273.06</v>
      </c>
      <c r="M44" s="43">
        <v>90.9</v>
      </c>
      <c r="N44" s="56">
        <v>382.87</v>
      </c>
      <c r="O44" s="41">
        <v>1375.31</v>
      </c>
      <c r="P44" s="41"/>
      <c r="Q44" s="41"/>
      <c r="R44" s="197"/>
      <c r="S44" s="41">
        <v>200.71</v>
      </c>
      <c r="T44" s="41"/>
      <c r="U44" s="41">
        <v>720.97</v>
      </c>
      <c r="V44" s="41"/>
      <c r="W44" s="41"/>
      <c r="X44" s="41"/>
      <c r="Y44" s="41"/>
      <c r="Z44" s="41">
        <v>68.08</v>
      </c>
      <c r="AA44" s="41">
        <v>244.55</v>
      </c>
      <c r="AB44" s="41"/>
      <c r="AC44" s="41"/>
      <c r="AD44" s="695"/>
      <c r="AE44" s="696"/>
      <c r="AF44" s="43">
        <v>114.08</v>
      </c>
      <c r="AG44" s="41">
        <v>409.79</v>
      </c>
      <c r="AH44" s="295">
        <f>O44+U44+AA44+AG44</f>
        <v>2750.62</v>
      </c>
      <c r="AI44" s="280"/>
      <c r="AJ44" s="665"/>
      <c r="AL44" s="148">
        <v>150</v>
      </c>
      <c r="AM44" s="157"/>
      <c r="AN44" s="310"/>
    </row>
    <row r="45" spans="1:40" s="99" customFormat="1" ht="15" customHeight="1">
      <c r="A45" s="544"/>
      <c r="B45" s="15" t="s">
        <v>94</v>
      </c>
      <c r="C45" s="23">
        <v>2015</v>
      </c>
      <c r="D45" s="58" t="s">
        <v>131</v>
      </c>
      <c r="E45" s="58" t="s">
        <v>1</v>
      </c>
      <c r="F45" s="19">
        <v>15439.5</v>
      </c>
      <c r="G45" s="18">
        <v>302.7</v>
      </c>
      <c r="H45" s="194" t="s">
        <v>26</v>
      </c>
      <c r="I45" s="669"/>
      <c r="J45" s="706"/>
      <c r="K45" s="760"/>
      <c r="L45" s="19">
        <v>266.10000000000002</v>
      </c>
      <c r="M45" s="20">
        <v>90.9</v>
      </c>
      <c r="N45" s="19">
        <v>375.91</v>
      </c>
      <c r="O45" s="19">
        <v>1070.3399999999999</v>
      </c>
      <c r="P45" s="19"/>
      <c r="Q45" s="19"/>
      <c r="R45" s="194" t="s">
        <v>26</v>
      </c>
      <c r="S45" s="19">
        <v>200.71</v>
      </c>
      <c r="T45" s="19"/>
      <c r="U45" s="19">
        <v>571.49</v>
      </c>
      <c r="V45" s="19"/>
      <c r="W45" s="19"/>
      <c r="X45" s="19"/>
      <c r="Y45" s="19"/>
      <c r="Z45" s="19">
        <v>65.25</v>
      </c>
      <c r="AA45" s="19">
        <v>185.79</v>
      </c>
      <c r="AB45" s="41"/>
      <c r="AC45" s="41"/>
      <c r="AD45" s="695"/>
      <c r="AE45" s="696"/>
      <c r="AF45" s="20">
        <v>109.95</v>
      </c>
      <c r="AG45" s="19">
        <v>313.06</v>
      </c>
      <c r="AH45" s="296">
        <f t="shared" ref="AH45:AH46" si="2">O45+U45+AA45+AG45</f>
        <v>2140.6799999999998</v>
      </c>
      <c r="AI45" s="280"/>
      <c r="AJ45" s="665"/>
      <c r="AL45" s="148">
        <v>150</v>
      </c>
      <c r="AM45" s="157" t="s">
        <v>63</v>
      </c>
      <c r="AN45" s="310"/>
    </row>
    <row r="46" spans="1:40" s="99" customFormat="1" ht="15.75" customHeight="1" thickBot="1">
      <c r="A46" s="544"/>
      <c r="B46" s="52" t="s">
        <v>94</v>
      </c>
      <c r="C46" s="44">
        <v>2015</v>
      </c>
      <c r="D46" s="230" t="s">
        <v>132</v>
      </c>
      <c r="E46" s="230" t="s">
        <v>24</v>
      </c>
      <c r="F46" s="73">
        <v>15439.5</v>
      </c>
      <c r="G46" s="48">
        <v>0</v>
      </c>
      <c r="H46" s="198" t="s">
        <v>26</v>
      </c>
      <c r="I46" s="227" t="s">
        <v>94</v>
      </c>
      <c r="J46" s="707"/>
      <c r="K46" s="760"/>
      <c r="L46" s="73">
        <v>732.42</v>
      </c>
      <c r="M46" s="48">
        <v>0</v>
      </c>
      <c r="N46" s="73">
        <v>933.13</v>
      </c>
      <c r="O46" s="73">
        <v>2640.25</v>
      </c>
      <c r="P46" s="73"/>
      <c r="Q46" s="73"/>
      <c r="R46" s="198" t="s">
        <v>26</v>
      </c>
      <c r="S46" s="73">
        <v>200.71</v>
      </c>
      <c r="T46" s="73"/>
      <c r="U46" s="73">
        <v>567.9</v>
      </c>
      <c r="V46" s="73"/>
      <c r="W46" s="73"/>
      <c r="X46" s="73"/>
      <c r="Y46" s="73"/>
      <c r="Z46" s="73">
        <v>176.65</v>
      </c>
      <c r="AA46" s="73">
        <v>499.82</v>
      </c>
      <c r="AB46" s="73"/>
      <c r="AC46" s="73"/>
      <c r="AD46" s="697"/>
      <c r="AE46" s="698"/>
      <c r="AF46" s="74">
        <v>555.77</v>
      </c>
      <c r="AG46" s="73">
        <v>1572.53</v>
      </c>
      <c r="AH46" s="297">
        <f t="shared" si="2"/>
        <v>5280.5</v>
      </c>
      <c r="AI46" s="273"/>
      <c r="AJ46" s="666"/>
      <c r="AL46" s="148">
        <v>150</v>
      </c>
      <c r="AM46" s="157" t="s">
        <v>87</v>
      </c>
      <c r="AN46" s="310"/>
    </row>
    <row r="47" spans="1:40" s="99" customFormat="1" ht="13.5" customHeight="1">
      <c r="A47" s="544"/>
      <c r="B47" s="168" t="s">
        <v>94</v>
      </c>
      <c r="C47" s="23">
        <v>2004</v>
      </c>
      <c r="D47" s="54" t="s">
        <v>74</v>
      </c>
      <c r="E47" s="54" t="s">
        <v>0</v>
      </c>
      <c r="F47" s="549" t="s">
        <v>215</v>
      </c>
      <c r="G47" s="550"/>
      <c r="H47" s="551"/>
      <c r="I47" s="699" t="s">
        <v>94</v>
      </c>
      <c r="J47" s="702" t="s">
        <v>137</v>
      </c>
      <c r="K47" s="760"/>
      <c r="L47" s="558" t="s">
        <v>215</v>
      </c>
      <c r="M47" s="559"/>
      <c r="N47" s="559"/>
      <c r="O47" s="559"/>
      <c r="P47" s="559"/>
      <c r="Q47" s="560"/>
      <c r="R47" s="558" t="s">
        <v>215</v>
      </c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60"/>
      <c r="AD47" s="673" t="s">
        <v>24</v>
      </c>
      <c r="AE47" s="674"/>
      <c r="AF47" s="708" t="s">
        <v>215</v>
      </c>
      <c r="AG47" s="709"/>
      <c r="AH47" s="710"/>
      <c r="AI47" s="379"/>
      <c r="AJ47" s="380"/>
      <c r="AK47" s="378"/>
      <c r="AL47" s="148">
        <v>72</v>
      </c>
      <c r="AM47" s="157" t="s">
        <v>61</v>
      </c>
      <c r="AN47" s="310" t="s">
        <v>206</v>
      </c>
    </row>
    <row r="48" spans="1:40" s="99" customFormat="1" ht="15" customHeight="1">
      <c r="A48" s="544"/>
      <c r="B48" s="15" t="s">
        <v>94</v>
      </c>
      <c r="C48" s="233">
        <v>2007</v>
      </c>
      <c r="D48" s="122" t="s">
        <v>133</v>
      </c>
      <c r="E48" s="116" t="s">
        <v>1</v>
      </c>
      <c r="F48" s="552"/>
      <c r="G48" s="553"/>
      <c r="H48" s="554"/>
      <c r="I48" s="700"/>
      <c r="J48" s="703"/>
      <c r="K48" s="760"/>
      <c r="L48" s="561"/>
      <c r="M48" s="562"/>
      <c r="N48" s="562"/>
      <c r="O48" s="562"/>
      <c r="P48" s="562"/>
      <c r="Q48" s="563"/>
      <c r="R48" s="561"/>
      <c r="S48" s="562"/>
      <c r="T48" s="562"/>
      <c r="U48" s="562"/>
      <c r="V48" s="562"/>
      <c r="W48" s="562"/>
      <c r="X48" s="562"/>
      <c r="Y48" s="562"/>
      <c r="Z48" s="562"/>
      <c r="AA48" s="562"/>
      <c r="AB48" s="562"/>
      <c r="AC48" s="563"/>
      <c r="AD48" s="675"/>
      <c r="AE48" s="676"/>
      <c r="AF48" s="711"/>
      <c r="AG48" s="712"/>
      <c r="AH48" s="713"/>
      <c r="AI48" s="379"/>
      <c r="AJ48" s="380"/>
      <c r="AK48" s="378"/>
      <c r="AL48" s="148">
        <v>72</v>
      </c>
      <c r="AM48" s="157"/>
      <c r="AN48" s="310"/>
    </row>
    <row r="49" spans="1:42" s="99" customFormat="1" ht="15" customHeight="1" thickBot="1">
      <c r="A49" s="544"/>
      <c r="B49" s="15" t="s">
        <v>94</v>
      </c>
      <c r="C49" s="236">
        <v>2010</v>
      </c>
      <c r="D49" s="122" t="s">
        <v>134</v>
      </c>
      <c r="E49" s="116" t="s">
        <v>1</v>
      </c>
      <c r="F49" s="555"/>
      <c r="G49" s="556"/>
      <c r="H49" s="557"/>
      <c r="I49" s="701"/>
      <c r="J49" s="703"/>
      <c r="K49" s="760"/>
      <c r="L49" s="564"/>
      <c r="M49" s="565"/>
      <c r="N49" s="565"/>
      <c r="O49" s="565"/>
      <c r="P49" s="565"/>
      <c r="Q49" s="566"/>
      <c r="R49" s="564"/>
      <c r="S49" s="565"/>
      <c r="T49" s="565"/>
      <c r="U49" s="565"/>
      <c r="V49" s="565"/>
      <c r="W49" s="565"/>
      <c r="X49" s="565"/>
      <c r="Y49" s="565"/>
      <c r="Z49" s="565"/>
      <c r="AA49" s="565"/>
      <c r="AB49" s="565"/>
      <c r="AC49" s="566"/>
      <c r="AD49" s="675"/>
      <c r="AE49" s="676"/>
      <c r="AF49" s="714"/>
      <c r="AG49" s="715"/>
      <c r="AH49" s="716"/>
      <c r="AI49" s="379"/>
      <c r="AJ49" s="380"/>
      <c r="AK49" s="378"/>
      <c r="AL49" s="148">
        <v>72</v>
      </c>
      <c r="AM49" s="157"/>
      <c r="AN49" s="310"/>
    </row>
    <row r="50" spans="1:42" s="99" customFormat="1" ht="13.5" customHeight="1" thickBot="1">
      <c r="A50" s="545"/>
      <c r="B50" s="52" t="s">
        <v>94</v>
      </c>
      <c r="C50" s="52">
        <v>2013</v>
      </c>
      <c r="D50" s="123" t="s">
        <v>135</v>
      </c>
      <c r="E50" s="53" t="s">
        <v>1</v>
      </c>
      <c r="F50" s="45">
        <v>9788.85</v>
      </c>
      <c r="G50" s="48">
        <v>0</v>
      </c>
      <c r="H50" s="152">
        <v>4000</v>
      </c>
      <c r="I50" s="178" t="s">
        <v>94</v>
      </c>
      <c r="J50" s="704"/>
      <c r="K50" s="761"/>
      <c r="L50" s="73">
        <v>200.55</v>
      </c>
      <c r="M50" s="172">
        <v>36.5</v>
      </c>
      <c r="N50" s="73">
        <v>164.05</v>
      </c>
      <c r="O50" s="73">
        <v>550.04999999999995</v>
      </c>
      <c r="P50" s="73"/>
      <c r="Q50" s="73"/>
      <c r="R50" s="371">
        <v>64.66</v>
      </c>
      <c r="S50" s="73">
        <v>127.26</v>
      </c>
      <c r="T50" s="73"/>
      <c r="U50" s="74">
        <v>209.89</v>
      </c>
      <c r="V50" s="74"/>
      <c r="W50" s="74"/>
      <c r="X50" s="74"/>
      <c r="Y50" s="74"/>
      <c r="Z50" s="74">
        <v>48.4</v>
      </c>
      <c r="AA50" s="74">
        <v>162.28</v>
      </c>
      <c r="AB50" s="74"/>
      <c r="AC50" s="74"/>
      <c r="AD50" s="677"/>
      <c r="AE50" s="678"/>
      <c r="AF50" s="161">
        <v>115.66</v>
      </c>
      <c r="AG50" s="381">
        <v>387.8</v>
      </c>
      <c r="AH50" s="300">
        <f>AG50</f>
        <v>387.8</v>
      </c>
      <c r="AI50" s="379"/>
      <c r="AJ50" s="380"/>
      <c r="AK50" s="378"/>
      <c r="AL50" s="148">
        <v>150</v>
      </c>
      <c r="AM50" s="157" t="s">
        <v>62</v>
      </c>
      <c r="AN50" s="310" t="s">
        <v>179</v>
      </c>
    </row>
    <row r="51" spans="1:42" s="99" customFormat="1">
      <c r="A51" s="95"/>
      <c r="B51" s="95"/>
      <c r="C51" s="96"/>
      <c r="D51" s="97"/>
      <c r="E51" s="97"/>
      <c r="F51" s="88"/>
      <c r="G51" s="88"/>
      <c r="H51" s="88"/>
      <c r="I51" s="97"/>
      <c r="J51" s="97"/>
      <c r="K51" s="98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362"/>
      <c r="AF51" s="90"/>
      <c r="AG51" s="90"/>
      <c r="AH51" s="90"/>
      <c r="AI51" s="90"/>
      <c r="AK51" s="22"/>
      <c r="AM51" s="157"/>
      <c r="AN51" s="310"/>
    </row>
    <row r="52" spans="1:42" s="335" customFormat="1">
      <c r="A52" s="328"/>
      <c r="B52" s="328"/>
      <c r="C52" s="329"/>
      <c r="D52" s="330"/>
      <c r="E52" s="330"/>
      <c r="F52" s="331"/>
      <c r="G52" s="331"/>
      <c r="H52" s="331"/>
      <c r="I52" s="330"/>
      <c r="J52" s="330"/>
      <c r="K52" s="332"/>
      <c r="L52" s="333"/>
      <c r="M52" s="334"/>
      <c r="N52" s="333"/>
      <c r="O52" s="333"/>
      <c r="P52" s="333"/>
      <c r="Q52" s="333"/>
      <c r="R52" s="333"/>
      <c r="S52" s="333"/>
      <c r="T52" s="333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40"/>
      <c r="AF52" s="334"/>
      <c r="AG52" s="334"/>
      <c r="AH52" s="334"/>
      <c r="AI52" s="334"/>
      <c r="AL52" s="337"/>
      <c r="AM52" s="330"/>
      <c r="AN52" s="338"/>
    </row>
    <row r="53" spans="1:42" s="99" customFormat="1" ht="13.5" thickBot="1">
      <c r="A53" s="95"/>
      <c r="B53" s="95"/>
      <c r="C53" s="101"/>
      <c r="D53" s="97"/>
      <c r="E53" s="97"/>
      <c r="F53" s="88"/>
      <c r="G53" s="88"/>
      <c r="H53" s="88"/>
      <c r="I53" s="97"/>
      <c r="J53" s="97"/>
      <c r="K53" s="102"/>
      <c r="L53" s="90"/>
      <c r="M53" s="89"/>
      <c r="N53" s="90"/>
      <c r="O53" s="90"/>
      <c r="P53" s="90"/>
      <c r="Q53" s="90"/>
      <c r="R53" s="90"/>
      <c r="S53" s="90"/>
      <c r="T53" s="90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299"/>
      <c r="AF53" s="89"/>
      <c r="AG53" s="89"/>
      <c r="AH53" s="89"/>
      <c r="AI53" s="89"/>
      <c r="AL53" s="157"/>
      <c r="AM53" s="97"/>
      <c r="AN53" s="220"/>
    </row>
    <row r="54" spans="1:42" s="99" customFormat="1" ht="15.75" customHeight="1" thickBot="1">
      <c r="A54" s="546" t="s">
        <v>64</v>
      </c>
      <c r="B54" s="164" t="s">
        <v>94</v>
      </c>
      <c r="C54" s="205">
        <v>2014</v>
      </c>
      <c r="D54" s="165" t="s">
        <v>58</v>
      </c>
      <c r="E54" s="158" t="s">
        <v>0</v>
      </c>
      <c r="F54" s="160">
        <v>26670.959999999999</v>
      </c>
      <c r="G54" s="159">
        <v>7002.58</v>
      </c>
      <c r="H54" s="192" t="s">
        <v>26</v>
      </c>
      <c r="I54" s="179" t="s">
        <v>94</v>
      </c>
      <c r="J54" s="179" t="s">
        <v>31</v>
      </c>
      <c r="K54" s="755" t="s">
        <v>65</v>
      </c>
      <c r="L54" s="160">
        <v>685.48</v>
      </c>
      <c r="M54" s="161">
        <v>330.63</v>
      </c>
      <c r="N54" s="160">
        <v>610.54</v>
      </c>
      <c r="O54" s="160">
        <v>1813.76</v>
      </c>
      <c r="P54" s="160"/>
      <c r="Q54" s="160"/>
      <c r="R54" s="192" t="s">
        <v>26</v>
      </c>
      <c r="S54" s="160">
        <v>255.69</v>
      </c>
      <c r="T54" s="160"/>
      <c r="U54" s="160">
        <v>759.59</v>
      </c>
      <c r="V54" s="160"/>
      <c r="W54" s="160"/>
      <c r="X54" s="160"/>
      <c r="Y54" s="160"/>
      <c r="Z54" s="160">
        <v>166.11</v>
      </c>
      <c r="AA54" s="160">
        <v>493.47</v>
      </c>
      <c r="AB54" s="160"/>
      <c r="AC54" s="160"/>
      <c r="AD54" s="774" t="s">
        <v>24</v>
      </c>
      <c r="AE54" s="775"/>
      <c r="AF54" s="161">
        <v>188.74</v>
      </c>
      <c r="AG54" s="160">
        <v>560.70000000000005</v>
      </c>
      <c r="AH54" s="290">
        <f>O54+U54+AA54+AG54</f>
        <v>3627.5199999999995</v>
      </c>
      <c r="AI54" s="89"/>
      <c r="AJ54" s="173"/>
      <c r="AL54" s="154">
        <v>48</v>
      </c>
      <c r="AM54" s="157" t="s">
        <v>208</v>
      </c>
      <c r="AN54" s="157" t="s">
        <v>210</v>
      </c>
      <c r="AO54" s="310" t="s">
        <v>212</v>
      </c>
      <c r="AP54" s="310"/>
    </row>
    <row r="55" spans="1:42" s="99" customFormat="1" ht="15" customHeight="1">
      <c r="A55" s="547"/>
      <c r="B55" s="166"/>
      <c r="C55" s="166">
        <v>2005</v>
      </c>
      <c r="D55" s="84" t="s">
        <v>138</v>
      </c>
      <c r="E55" s="84"/>
      <c r="F55" s="85"/>
      <c r="G55" s="85">
        <v>1138.2</v>
      </c>
      <c r="H55" s="85"/>
      <c r="I55" s="84"/>
      <c r="J55" s="181" t="s">
        <v>151</v>
      </c>
      <c r="K55" s="755"/>
      <c r="L55" s="77"/>
      <c r="M55" s="79"/>
      <c r="N55" s="77"/>
      <c r="O55" s="77"/>
      <c r="P55" s="77"/>
      <c r="Q55" s="77"/>
      <c r="R55" s="77"/>
      <c r="S55" s="77"/>
      <c r="T55" s="77"/>
      <c r="U55" s="79"/>
      <c r="V55" s="79"/>
      <c r="W55" s="79"/>
      <c r="X55" s="79"/>
      <c r="Y55" s="79"/>
      <c r="Z55" s="79"/>
      <c r="AA55" s="79"/>
      <c r="AB55" s="312"/>
      <c r="AC55" s="312"/>
      <c r="AD55" s="690" t="s">
        <v>24</v>
      </c>
      <c r="AE55" s="528"/>
      <c r="AF55" s="79"/>
      <c r="AG55" s="79"/>
      <c r="AH55" s="757">
        <f>O56+U56+AA56+AG56</f>
        <v>2175.8000000000002</v>
      </c>
      <c r="AI55" s="89"/>
      <c r="AL55" s="157"/>
      <c r="AM55" s="97"/>
      <c r="AN55" s="220"/>
    </row>
    <row r="56" spans="1:42" s="99" customFormat="1" ht="15.75" customHeight="1" thickBot="1">
      <c r="A56" s="547"/>
      <c r="B56" s="52" t="s">
        <v>94</v>
      </c>
      <c r="C56" s="237">
        <v>2008</v>
      </c>
      <c r="D56" s="138" t="s">
        <v>139</v>
      </c>
      <c r="E56" s="230" t="s">
        <v>1</v>
      </c>
      <c r="F56" s="113">
        <v>8195.0400000000009</v>
      </c>
      <c r="G56" s="229">
        <v>0</v>
      </c>
      <c r="H56" s="139">
        <v>2500</v>
      </c>
      <c r="I56" s="228" t="s">
        <v>94</v>
      </c>
      <c r="J56" s="227" t="s">
        <v>152</v>
      </c>
      <c r="K56" s="755"/>
      <c r="L56" s="73">
        <v>165.14</v>
      </c>
      <c r="M56" s="74">
        <v>49.5</v>
      </c>
      <c r="N56" s="73">
        <v>222.18</v>
      </c>
      <c r="O56" s="73">
        <v>1087.9000000000001</v>
      </c>
      <c r="P56" s="73"/>
      <c r="Q56" s="73"/>
      <c r="R56" s="113">
        <v>32.5</v>
      </c>
      <c r="S56" s="74">
        <v>106.54</v>
      </c>
      <c r="T56" s="74"/>
      <c r="U56" s="74">
        <v>521.66999999999996</v>
      </c>
      <c r="V56" s="74"/>
      <c r="W56" s="74"/>
      <c r="X56" s="74"/>
      <c r="Y56" s="74"/>
      <c r="Z56" s="74">
        <v>20.03</v>
      </c>
      <c r="AA56" s="74">
        <v>98.08</v>
      </c>
      <c r="AB56" s="74"/>
      <c r="AC56" s="74"/>
      <c r="AD56" s="689"/>
      <c r="AE56" s="532"/>
      <c r="AF56" s="74">
        <v>95.61</v>
      </c>
      <c r="AG56" s="74">
        <v>468.15</v>
      </c>
      <c r="AH56" s="758"/>
      <c r="AI56" s="89"/>
      <c r="AL56" s="157"/>
      <c r="AM56" s="97"/>
      <c r="AN56" s="220"/>
    </row>
    <row r="57" spans="1:42" s="99" customFormat="1" ht="12.75" customHeight="1">
      <c r="A57" s="547"/>
      <c r="B57" s="68"/>
      <c r="C57" s="68">
        <v>1988</v>
      </c>
      <c r="D57" s="69" t="s">
        <v>140</v>
      </c>
      <c r="E57" s="69"/>
      <c r="F57" s="33"/>
      <c r="G57" s="55">
        <v>178.55</v>
      </c>
      <c r="H57" s="55"/>
      <c r="I57" s="576" t="s">
        <v>94</v>
      </c>
      <c r="J57" s="573" t="s">
        <v>153</v>
      </c>
      <c r="K57" s="755"/>
      <c r="L57" s="33"/>
      <c r="M57" s="50"/>
      <c r="N57" s="33"/>
      <c r="O57" s="33"/>
      <c r="P57" s="33"/>
      <c r="Q57" s="33"/>
      <c r="R57" s="33"/>
      <c r="S57" s="33"/>
      <c r="T57" s="33"/>
      <c r="U57" s="50"/>
      <c r="V57" s="50"/>
      <c r="W57" s="50"/>
      <c r="X57" s="50"/>
      <c r="Y57" s="50"/>
      <c r="Z57" s="50"/>
      <c r="AA57" s="50"/>
      <c r="AB57" s="314"/>
      <c r="AC57" s="314"/>
      <c r="AD57" s="776" t="s">
        <v>24</v>
      </c>
      <c r="AE57" s="777"/>
      <c r="AF57" s="50"/>
      <c r="AG57" s="50"/>
      <c r="AH57" s="291"/>
      <c r="AI57" s="89"/>
      <c r="AJ57" s="752">
        <v>13688.35</v>
      </c>
      <c r="AK57" s="22"/>
      <c r="AL57" s="22"/>
      <c r="AM57" s="157"/>
      <c r="AN57" s="220"/>
    </row>
    <row r="58" spans="1:42" s="99" customFormat="1" ht="15" customHeight="1">
      <c r="A58" s="547"/>
      <c r="B58" s="67"/>
      <c r="C58" s="67">
        <v>1991</v>
      </c>
      <c r="D58" s="69" t="s">
        <v>141</v>
      </c>
      <c r="E58" s="69"/>
      <c r="F58" s="33"/>
      <c r="G58" s="177">
        <v>0</v>
      </c>
      <c r="H58" s="35"/>
      <c r="I58" s="577"/>
      <c r="J58" s="574"/>
      <c r="K58" s="755"/>
      <c r="L58" s="33"/>
      <c r="M58" s="50"/>
      <c r="N58" s="33"/>
      <c r="O58" s="33"/>
      <c r="P58" s="33"/>
      <c r="Q58" s="33"/>
      <c r="R58" s="131"/>
      <c r="S58" s="131"/>
      <c r="T58" s="131"/>
      <c r="U58" s="37"/>
      <c r="V58" s="37"/>
      <c r="W58" s="37"/>
      <c r="X58" s="37"/>
      <c r="Y58" s="37"/>
      <c r="Z58" s="37"/>
      <c r="AA58" s="37"/>
      <c r="AB58" s="314"/>
      <c r="AC58" s="314"/>
      <c r="AD58" s="778"/>
      <c r="AE58" s="779"/>
      <c r="AF58" s="37"/>
      <c r="AG58" s="37"/>
      <c r="AH58" s="292"/>
      <c r="AI58" s="89"/>
      <c r="AJ58" s="753"/>
      <c r="AK58" s="22"/>
      <c r="AL58" s="22"/>
      <c r="AM58" s="157"/>
      <c r="AN58" s="220"/>
    </row>
    <row r="59" spans="1:42" s="99" customFormat="1" ht="15" customHeight="1">
      <c r="A59" s="547"/>
      <c r="B59" s="67"/>
      <c r="C59" s="67">
        <v>1994</v>
      </c>
      <c r="D59" s="69" t="s">
        <v>142</v>
      </c>
      <c r="E59" s="69"/>
      <c r="F59" s="33"/>
      <c r="G59" s="177">
        <v>0</v>
      </c>
      <c r="H59" s="35"/>
      <c r="I59" s="577"/>
      <c r="J59" s="574"/>
      <c r="K59" s="755"/>
      <c r="L59" s="33"/>
      <c r="M59" s="50"/>
      <c r="N59" s="33"/>
      <c r="O59" s="33"/>
      <c r="P59" s="33"/>
      <c r="Q59" s="33"/>
      <c r="R59" s="131"/>
      <c r="S59" s="131"/>
      <c r="T59" s="131"/>
      <c r="U59" s="37"/>
      <c r="V59" s="37"/>
      <c r="W59" s="37"/>
      <c r="X59" s="37"/>
      <c r="Y59" s="37"/>
      <c r="Z59" s="37"/>
      <c r="AA59" s="37"/>
      <c r="AB59" s="314"/>
      <c r="AC59" s="314"/>
      <c r="AD59" s="778"/>
      <c r="AE59" s="779"/>
      <c r="AF59" s="37"/>
      <c r="AG59" s="37"/>
      <c r="AH59" s="292"/>
      <c r="AI59" s="89"/>
      <c r="AJ59" s="753"/>
      <c r="AK59" s="22"/>
      <c r="AL59" s="22"/>
      <c r="AM59" s="157"/>
      <c r="AN59" s="220"/>
    </row>
    <row r="60" spans="1:42" s="99" customFormat="1" ht="15" customHeight="1">
      <c r="A60" s="547"/>
      <c r="B60" s="67"/>
      <c r="C60" s="67">
        <v>1997</v>
      </c>
      <c r="D60" s="70" t="s">
        <v>143</v>
      </c>
      <c r="E60" s="70"/>
      <c r="F60" s="33"/>
      <c r="G60" s="177">
        <v>0</v>
      </c>
      <c r="H60" s="35"/>
      <c r="I60" s="577"/>
      <c r="J60" s="574"/>
      <c r="K60" s="755"/>
      <c r="L60" s="33"/>
      <c r="M60" s="50"/>
      <c r="N60" s="33"/>
      <c r="O60" s="33"/>
      <c r="P60" s="33"/>
      <c r="Q60" s="33"/>
      <c r="R60" s="131"/>
      <c r="S60" s="131"/>
      <c r="T60" s="131"/>
      <c r="U60" s="37"/>
      <c r="V60" s="37"/>
      <c r="W60" s="37"/>
      <c r="X60" s="37"/>
      <c r="Y60" s="37"/>
      <c r="Z60" s="37"/>
      <c r="AA60" s="37"/>
      <c r="AB60" s="314"/>
      <c r="AC60" s="314"/>
      <c r="AD60" s="778"/>
      <c r="AE60" s="779"/>
      <c r="AF60" s="37"/>
      <c r="AG60" s="37"/>
      <c r="AH60" s="292"/>
      <c r="AI60" s="89"/>
      <c r="AJ60" s="753"/>
      <c r="AK60" s="22"/>
      <c r="AL60" s="22"/>
      <c r="AM60" s="157"/>
      <c r="AN60" s="220"/>
    </row>
    <row r="61" spans="1:42" s="99" customFormat="1" ht="15" customHeight="1">
      <c r="A61" s="547"/>
      <c r="B61" s="15" t="s">
        <v>94</v>
      </c>
      <c r="C61" s="233">
        <v>2000</v>
      </c>
      <c r="D61" s="54" t="s">
        <v>144</v>
      </c>
      <c r="E61" s="54" t="s">
        <v>1</v>
      </c>
      <c r="F61" s="21">
        <v>3213.57</v>
      </c>
      <c r="G61" s="57">
        <v>0</v>
      </c>
      <c r="H61" s="34">
        <v>178.55</v>
      </c>
      <c r="I61" s="577"/>
      <c r="J61" s="574"/>
      <c r="K61" s="755"/>
      <c r="L61" s="174">
        <v>84.53</v>
      </c>
      <c r="M61" s="25">
        <v>19.510000000000002</v>
      </c>
      <c r="N61" s="174">
        <v>103.82</v>
      </c>
      <c r="O61" s="174">
        <v>1251.07</v>
      </c>
      <c r="P61" s="174"/>
      <c r="Q61" s="174"/>
      <c r="R61" s="34">
        <v>2.3199999999999998</v>
      </c>
      <c r="S61" s="174">
        <v>41.79</v>
      </c>
      <c r="T61" s="174"/>
      <c r="U61" s="174">
        <v>503.59</v>
      </c>
      <c r="V61" s="174"/>
      <c r="W61" s="174"/>
      <c r="X61" s="174"/>
      <c r="Y61" s="174"/>
      <c r="Z61" s="174">
        <v>10.25</v>
      </c>
      <c r="AA61" s="174">
        <v>123.52</v>
      </c>
      <c r="AB61" s="185"/>
      <c r="AC61" s="185"/>
      <c r="AD61" s="778"/>
      <c r="AE61" s="779"/>
      <c r="AF61" s="174">
        <v>51.78</v>
      </c>
      <c r="AG61" s="174">
        <v>623.97</v>
      </c>
      <c r="AH61" s="293">
        <f>O61+U61+AA61+AG61</f>
        <v>2502.1499999999996</v>
      </c>
      <c r="AI61" s="89"/>
      <c r="AJ61" s="753"/>
      <c r="AK61" s="22"/>
      <c r="AL61" s="148">
        <v>52.82</v>
      </c>
      <c r="AM61" s="157"/>
      <c r="AN61" s="220"/>
    </row>
    <row r="62" spans="1:42" s="99" customFormat="1" ht="15" customHeight="1">
      <c r="A62" s="547"/>
      <c r="B62" s="15" t="s">
        <v>94</v>
      </c>
      <c r="C62" s="233">
        <v>2003</v>
      </c>
      <c r="D62" s="54" t="s">
        <v>145</v>
      </c>
      <c r="E62" s="54" t="s">
        <v>1</v>
      </c>
      <c r="F62" s="21">
        <v>4380.4799999999996</v>
      </c>
      <c r="G62" s="57">
        <v>0</v>
      </c>
      <c r="H62" s="34">
        <v>178.55</v>
      </c>
      <c r="I62" s="577"/>
      <c r="J62" s="574"/>
      <c r="K62" s="755"/>
      <c r="L62" s="174">
        <v>102.63</v>
      </c>
      <c r="M62" s="25">
        <v>20.54</v>
      </c>
      <c r="N62" s="174">
        <v>139.04</v>
      </c>
      <c r="O62" s="174">
        <v>1181.3900000000001</v>
      </c>
      <c r="P62" s="174"/>
      <c r="Q62" s="174"/>
      <c r="R62" s="34">
        <v>2.3199999999999998</v>
      </c>
      <c r="S62" s="174">
        <v>56.95</v>
      </c>
      <c r="T62" s="174"/>
      <c r="U62" s="174">
        <v>483.89</v>
      </c>
      <c r="V62" s="174"/>
      <c r="W62" s="174"/>
      <c r="X62" s="174"/>
      <c r="Y62" s="174"/>
      <c r="Z62" s="174">
        <v>10.029999999999999</v>
      </c>
      <c r="AA62" s="174">
        <v>85.22</v>
      </c>
      <c r="AB62" s="185"/>
      <c r="AC62" s="185"/>
      <c r="AD62" s="778"/>
      <c r="AE62" s="779"/>
      <c r="AF62" s="174">
        <v>72.06</v>
      </c>
      <c r="AG62" s="174">
        <v>612.27</v>
      </c>
      <c r="AH62" s="293">
        <f t="shared" ref="AH62:AH67" si="3">O62+U62+AA62+AG62</f>
        <v>2362.7700000000004</v>
      </c>
      <c r="AI62" s="89"/>
      <c r="AJ62" s="753"/>
      <c r="AK62" s="22"/>
      <c r="AL62" s="148">
        <v>72</v>
      </c>
      <c r="AM62" s="157"/>
      <c r="AN62" s="220"/>
    </row>
    <row r="63" spans="1:42" s="99" customFormat="1" ht="15" customHeight="1">
      <c r="A63" s="547"/>
      <c r="B63" s="15" t="s">
        <v>94</v>
      </c>
      <c r="C63" s="31">
        <v>2005</v>
      </c>
      <c r="D63" s="54" t="s">
        <v>146</v>
      </c>
      <c r="E63" s="54" t="s">
        <v>1</v>
      </c>
      <c r="F63" s="21">
        <v>14601.6</v>
      </c>
      <c r="G63" s="57">
        <v>0</v>
      </c>
      <c r="H63" s="34">
        <v>178.55</v>
      </c>
      <c r="I63" s="577"/>
      <c r="J63" s="574"/>
      <c r="K63" s="755"/>
      <c r="L63" s="174">
        <v>235.02</v>
      </c>
      <c r="M63" s="20">
        <v>44</v>
      </c>
      <c r="N63" s="174">
        <v>380.84</v>
      </c>
      <c r="O63" s="174">
        <v>2673.82</v>
      </c>
      <c r="P63" s="174"/>
      <c r="Q63" s="174"/>
      <c r="R63" s="34">
        <v>2.3199999999999998</v>
      </c>
      <c r="S63" s="174">
        <v>189.82</v>
      </c>
      <c r="T63" s="174"/>
      <c r="U63" s="174">
        <v>1332.7</v>
      </c>
      <c r="V63" s="174"/>
      <c r="W63" s="174"/>
      <c r="X63" s="174"/>
      <c r="Y63" s="174"/>
      <c r="Z63" s="174">
        <v>30.68</v>
      </c>
      <c r="AA63" s="174">
        <v>215.4</v>
      </c>
      <c r="AB63" s="185"/>
      <c r="AC63" s="185"/>
      <c r="AD63" s="778"/>
      <c r="AE63" s="779"/>
      <c r="AF63" s="174">
        <v>160.34</v>
      </c>
      <c r="AG63" s="174">
        <v>1125.72</v>
      </c>
      <c r="AH63" s="293">
        <f t="shared" si="3"/>
        <v>5347.64</v>
      </c>
      <c r="AI63" s="89"/>
      <c r="AJ63" s="753"/>
      <c r="AK63" s="22"/>
      <c r="AL63" s="148">
        <v>72</v>
      </c>
      <c r="AM63" s="157"/>
      <c r="AN63" s="220"/>
    </row>
    <row r="64" spans="1:42" s="99" customFormat="1" ht="15" customHeight="1">
      <c r="A64" s="547"/>
      <c r="B64" s="15" t="s">
        <v>94</v>
      </c>
      <c r="C64" s="233">
        <v>2008</v>
      </c>
      <c r="D64" s="118" t="s">
        <v>147</v>
      </c>
      <c r="E64" s="132" t="s">
        <v>1</v>
      </c>
      <c r="F64" s="21">
        <v>1460.16</v>
      </c>
      <c r="G64" s="57">
        <v>0</v>
      </c>
      <c r="H64" s="34">
        <v>1300</v>
      </c>
      <c r="I64" s="577"/>
      <c r="J64" s="574"/>
      <c r="K64" s="755"/>
      <c r="L64" s="174">
        <v>137.12</v>
      </c>
      <c r="M64" s="20">
        <v>57.5</v>
      </c>
      <c r="N64" s="174">
        <v>98.6</v>
      </c>
      <c r="O64" s="174">
        <v>482.79</v>
      </c>
      <c r="P64" s="174"/>
      <c r="Q64" s="174"/>
      <c r="R64" s="18">
        <v>16.899999999999999</v>
      </c>
      <c r="S64" s="174">
        <v>18.98</v>
      </c>
      <c r="T64" s="174"/>
      <c r="U64" s="174">
        <v>92.94</v>
      </c>
      <c r="V64" s="174"/>
      <c r="W64" s="174"/>
      <c r="X64" s="174"/>
      <c r="Y64" s="174"/>
      <c r="Z64" s="174">
        <v>8.7899999999999991</v>
      </c>
      <c r="AA64" s="174">
        <v>43.04</v>
      </c>
      <c r="AB64" s="185"/>
      <c r="AC64" s="185"/>
      <c r="AD64" s="778"/>
      <c r="AE64" s="779"/>
      <c r="AF64" s="174">
        <v>70.83</v>
      </c>
      <c r="AG64" s="174">
        <v>346.82</v>
      </c>
      <c r="AH64" s="293">
        <f t="shared" si="3"/>
        <v>965.58999999999992</v>
      </c>
      <c r="AI64" s="281"/>
      <c r="AJ64" s="753"/>
      <c r="AK64" s="22"/>
      <c r="AL64" s="148">
        <v>72</v>
      </c>
      <c r="AM64" s="157"/>
      <c r="AN64" s="220"/>
    </row>
    <row r="65" spans="1:49" s="99" customFormat="1" ht="15" customHeight="1">
      <c r="A65" s="547"/>
      <c r="B65" s="567" t="s">
        <v>94</v>
      </c>
      <c r="C65" s="569">
        <v>2016</v>
      </c>
      <c r="D65" s="54" t="s">
        <v>148</v>
      </c>
      <c r="E65" s="571" t="s">
        <v>40</v>
      </c>
      <c r="F65" s="57">
        <v>0</v>
      </c>
      <c r="G65" s="57">
        <v>0</v>
      </c>
      <c r="H65" s="38" t="s">
        <v>28</v>
      </c>
      <c r="I65" s="577"/>
      <c r="J65" s="574"/>
      <c r="K65" s="755"/>
      <c r="L65" s="174">
        <v>112</v>
      </c>
      <c r="M65" s="25">
        <v>63.24</v>
      </c>
      <c r="N65" s="174">
        <v>48.76</v>
      </c>
      <c r="O65" s="174">
        <v>124.54</v>
      </c>
      <c r="P65" s="174"/>
      <c r="Q65" s="174"/>
      <c r="R65" s="131" t="s">
        <v>75</v>
      </c>
      <c r="S65" s="183"/>
      <c r="T65" s="183"/>
      <c r="U65" s="183"/>
      <c r="V65" s="183"/>
      <c r="W65" s="183"/>
      <c r="X65" s="183"/>
      <c r="Y65" s="183"/>
      <c r="Z65" s="174">
        <v>26.88</v>
      </c>
      <c r="AA65" s="174">
        <v>68.66</v>
      </c>
      <c r="AB65" s="185"/>
      <c r="AC65" s="185"/>
      <c r="AD65" s="778"/>
      <c r="AE65" s="779"/>
      <c r="AF65" s="174">
        <v>21.88</v>
      </c>
      <c r="AG65" s="174">
        <v>55.88</v>
      </c>
      <c r="AH65" s="293">
        <f t="shared" si="3"/>
        <v>249.07999999999998</v>
      </c>
      <c r="AI65" s="281"/>
      <c r="AJ65" s="753"/>
      <c r="AK65" s="22"/>
      <c r="AL65" s="148">
        <v>150</v>
      </c>
      <c r="AM65" s="157"/>
      <c r="AN65" s="220"/>
    </row>
    <row r="66" spans="1:49" s="99" customFormat="1" ht="15" customHeight="1">
      <c r="A66" s="547"/>
      <c r="B66" s="568"/>
      <c r="C66" s="570"/>
      <c r="D66" s="140" t="s">
        <v>149</v>
      </c>
      <c r="E66" s="572"/>
      <c r="F66" s="41">
        <v>6084</v>
      </c>
      <c r="G66" s="57">
        <v>0</v>
      </c>
      <c r="H66" s="38" t="s">
        <v>28</v>
      </c>
      <c r="I66" s="577"/>
      <c r="J66" s="574"/>
      <c r="K66" s="755"/>
      <c r="L66" s="185">
        <v>194.87</v>
      </c>
      <c r="M66" s="57">
        <v>0</v>
      </c>
      <c r="N66" s="185">
        <v>194.87</v>
      </c>
      <c r="O66" s="185">
        <v>497.72</v>
      </c>
      <c r="P66" s="185"/>
      <c r="Q66" s="185"/>
      <c r="R66" s="112"/>
      <c r="S66" s="186"/>
      <c r="T66" s="186"/>
      <c r="U66" s="186"/>
      <c r="V66" s="186"/>
      <c r="W66" s="186"/>
      <c r="X66" s="186"/>
      <c r="Y66" s="186"/>
      <c r="Z66" s="185">
        <v>46.77</v>
      </c>
      <c r="AA66" s="185">
        <v>127.12</v>
      </c>
      <c r="AB66" s="185"/>
      <c r="AC66" s="185"/>
      <c r="AD66" s="778"/>
      <c r="AE66" s="779"/>
      <c r="AF66" s="185">
        <v>148.1</v>
      </c>
      <c r="AG66" s="185">
        <v>378.27</v>
      </c>
      <c r="AH66" s="293">
        <f t="shared" si="3"/>
        <v>1003.11</v>
      </c>
      <c r="AI66" s="281"/>
      <c r="AJ66" s="753"/>
      <c r="AK66" s="22"/>
      <c r="AL66" s="148">
        <v>150</v>
      </c>
      <c r="AM66" s="157"/>
      <c r="AN66" s="220"/>
    </row>
    <row r="67" spans="1:49" s="99" customFormat="1" ht="15.75" customHeight="1" thickBot="1">
      <c r="A67" s="548"/>
      <c r="B67" s="52" t="s">
        <v>94</v>
      </c>
      <c r="C67" s="44">
        <v>2016</v>
      </c>
      <c r="D67" s="53" t="s">
        <v>150</v>
      </c>
      <c r="E67" s="53" t="s">
        <v>1</v>
      </c>
      <c r="F67" s="46">
        <v>30420</v>
      </c>
      <c r="G67" s="48">
        <v>0</v>
      </c>
      <c r="H67" s="81" t="s">
        <v>28</v>
      </c>
      <c r="I67" s="578"/>
      <c r="J67" s="575"/>
      <c r="K67" s="756"/>
      <c r="L67" s="182">
        <v>352.36</v>
      </c>
      <c r="M67" s="47">
        <v>106.54</v>
      </c>
      <c r="N67" s="182">
        <v>245.82</v>
      </c>
      <c r="O67" s="182">
        <v>627.86</v>
      </c>
      <c r="P67" s="182"/>
      <c r="Q67" s="182"/>
      <c r="R67" s="49" t="s">
        <v>75</v>
      </c>
      <c r="S67" s="184"/>
      <c r="T67" s="184"/>
      <c r="U67" s="184"/>
      <c r="V67" s="184"/>
      <c r="W67" s="184"/>
      <c r="X67" s="184"/>
      <c r="Y67" s="184"/>
      <c r="Z67" s="182">
        <v>84.57</v>
      </c>
      <c r="AA67" s="182">
        <v>411.85</v>
      </c>
      <c r="AB67" s="315"/>
      <c r="AC67" s="315"/>
      <c r="AD67" s="780"/>
      <c r="AE67" s="781"/>
      <c r="AF67" s="182">
        <v>161.25</v>
      </c>
      <c r="AG67" s="182">
        <v>218.3</v>
      </c>
      <c r="AH67" s="294">
        <f t="shared" si="3"/>
        <v>1258.01</v>
      </c>
      <c r="AI67" s="191"/>
      <c r="AJ67" s="754"/>
      <c r="AK67" s="22"/>
      <c r="AL67" s="148">
        <v>150</v>
      </c>
      <c r="AM67" s="157"/>
      <c r="AN67" s="220"/>
    </row>
    <row r="68" spans="1:49" s="99" customFormat="1">
      <c r="A68" s="95"/>
      <c r="B68" s="95"/>
      <c r="C68" s="96"/>
      <c r="D68" s="97"/>
      <c r="E68" s="97"/>
      <c r="F68" s="88"/>
      <c r="G68" s="88"/>
      <c r="H68" s="88"/>
      <c r="I68" s="97"/>
      <c r="J68" s="97"/>
      <c r="K68" s="98"/>
      <c r="L68" s="90"/>
      <c r="M68" s="89"/>
      <c r="N68" s="90"/>
      <c r="O68" s="90"/>
      <c r="P68" s="90"/>
      <c r="Q68" s="90"/>
      <c r="R68" s="90"/>
      <c r="S68" s="90"/>
      <c r="T68" s="90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299"/>
      <c r="AF68" s="89"/>
      <c r="AG68" s="89"/>
      <c r="AH68" s="89"/>
      <c r="AI68" s="89"/>
      <c r="AK68" s="22"/>
      <c r="AL68" s="157"/>
      <c r="AM68" s="97"/>
      <c r="AN68" s="220"/>
    </row>
    <row r="69" spans="1:49" s="335" customFormat="1">
      <c r="A69" s="328"/>
      <c r="B69" s="328"/>
      <c r="C69" s="329"/>
      <c r="D69" s="330"/>
      <c r="E69" s="330"/>
      <c r="F69" s="331"/>
      <c r="G69" s="331"/>
      <c r="H69" s="331"/>
      <c r="I69" s="330"/>
      <c r="J69" s="330"/>
      <c r="K69" s="332"/>
      <c r="L69" s="330"/>
      <c r="M69" s="331"/>
      <c r="N69" s="331"/>
      <c r="O69" s="331"/>
      <c r="P69" s="331"/>
      <c r="Q69" s="331"/>
      <c r="R69" s="333"/>
      <c r="S69" s="333"/>
      <c r="T69" s="333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40"/>
      <c r="AF69" s="334"/>
      <c r="AG69" s="334"/>
      <c r="AH69" s="334"/>
      <c r="AI69" s="334"/>
      <c r="AL69" s="337"/>
      <c r="AM69" s="330"/>
      <c r="AN69" s="338"/>
    </row>
    <row r="70" spans="1:49" s="99" customFormat="1" ht="13.5" thickBot="1">
      <c r="A70" s="95"/>
      <c r="B70" s="95"/>
      <c r="C70" s="96"/>
      <c r="D70" s="241"/>
      <c r="E70" s="241"/>
      <c r="F70" s="88"/>
      <c r="G70" s="88"/>
      <c r="H70" s="88"/>
      <c r="I70" s="241"/>
      <c r="J70" s="241"/>
      <c r="K70" s="98"/>
      <c r="L70" s="90"/>
      <c r="M70" s="89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89"/>
      <c r="AB70" s="89"/>
      <c r="AC70" s="89"/>
      <c r="AD70" s="89"/>
      <c r="AE70" s="299"/>
      <c r="AF70" s="89"/>
      <c r="AG70" s="89"/>
      <c r="AH70" s="89"/>
      <c r="AI70" s="89"/>
      <c r="AJ70" s="89"/>
      <c r="AK70" s="89"/>
      <c r="AL70" s="157"/>
      <c r="AM70" s="89"/>
      <c r="AN70" s="89"/>
      <c r="AO70" s="89"/>
      <c r="AQ70" s="89"/>
      <c r="AV70" s="241"/>
      <c r="AW70" s="220"/>
    </row>
    <row r="71" spans="1:49" s="99" customFormat="1" ht="12.75" customHeight="1">
      <c r="A71" s="618" t="s">
        <v>66</v>
      </c>
      <c r="B71" s="621" t="s">
        <v>89</v>
      </c>
      <c r="C71" s="624">
        <v>39639</v>
      </c>
      <c r="D71" s="121" t="s">
        <v>181</v>
      </c>
      <c r="E71" s="121" t="s">
        <v>0</v>
      </c>
      <c r="F71" s="75">
        <v>6223.99</v>
      </c>
      <c r="G71" s="75">
        <v>6223.99</v>
      </c>
      <c r="H71" s="75">
        <v>6223.99</v>
      </c>
      <c r="I71" s="627" t="s">
        <v>195</v>
      </c>
      <c r="J71" s="630" t="s">
        <v>198</v>
      </c>
      <c r="K71" s="633" t="s">
        <v>67</v>
      </c>
      <c r="L71" s="76">
        <v>471.85</v>
      </c>
      <c r="M71" s="76">
        <v>246.11</v>
      </c>
      <c r="N71" s="145">
        <v>225.74</v>
      </c>
      <c r="O71" s="243">
        <v>1549</v>
      </c>
      <c r="P71" s="243"/>
      <c r="Q71" s="243"/>
      <c r="R71" s="75">
        <v>80.900000000000006</v>
      </c>
      <c r="S71" s="76">
        <v>80.91</v>
      </c>
      <c r="T71" s="76">
        <v>80.91</v>
      </c>
      <c r="U71" s="244">
        <v>555</v>
      </c>
      <c r="V71" s="76">
        <v>31.63</v>
      </c>
      <c r="W71" s="245"/>
      <c r="X71" s="321"/>
      <c r="Y71" s="321"/>
      <c r="Z71" s="76">
        <v>31.63</v>
      </c>
      <c r="AA71" s="245">
        <v>217</v>
      </c>
      <c r="AB71" s="324">
        <v>69.14</v>
      </c>
      <c r="AC71" s="316">
        <v>475</v>
      </c>
      <c r="AD71" s="651" t="s">
        <v>24</v>
      </c>
      <c r="AE71" s="652"/>
      <c r="AF71" s="76">
        <v>451.48</v>
      </c>
      <c r="AG71" s="245">
        <v>3098</v>
      </c>
      <c r="AH71" s="245">
        <f>AG71</f>
        <v>3098</v>
      </c>
      <c r="AI71" s="615">
        <v>45578</v>
      </c>
      <c r="AJ71" s="612">
        <f>AG71+AG72+AG73+AG74</f>
        <v>57018</v>
      </c>
      <c r="AK71" s="771">
        <f>AJ71+AJ75</f>
        <v>61468</v>
      </c>
      <c r="AL71" s="308">
        <v>48</v>
      </c>
      <c r="AM71" s="155" t="s">
        <v>182</v>
      </c>
      <c r="AN71" s="155"/>
      <c r="AO71" s="241"/>
      <c r="AQ71" s="89"/>
      <c r="AV71" s="241"/>
      <c r="AW71" s="220"/>
    </row>
    <row r="72" spans="1:49" s="99" customFormat="1" ht="15" customHeight="1">
      <c r="A72" s="619"/>
      <c r="B72" s="622"/>
      <c r="C72" s="625"/>
      <c r="D72" s="120" t="s">
        <v>183</v>
      </c>
      <c r="E72" s="120"/>
      <c r="F72" s="24">
        <v>29400</v>
      </c>
      <c r="G72" s="24"/>
      <c r="H72" s="24"/>
      <c r="I72" s="628"/>
      <c r="J72" s="631"/>
      <c r="K72" s="634"/>
      <c r="L72" s="25">
        <v>771</v>
      </c>
      <c r="M72" s="25"/>
      <c r="N72" s="21">
        <v>771</v>
      </c>
      <c r="O72" s="246">
        <v>5291</v>
      </c>
      <c r="P72" s="246"/>
      <c r="Q72" s="246"/>
      <c r="R72" s="24"/>
      <c r="S72" s="25">
        <v>382.2</v>
      </c>
      <c r="T72" s="25">
        <v>382.2</v>
      </c>
      <c r="U72" s="247">
        <v>2623</v>
      </c>
      <c r="V72" s="25">
        <v>54.87</v>
      </c>
      <c r="W72" s="247"/>
      <c r="X72" s="322"/>
      <c r="Y72" s="322"/>
      <c r="Z72" s="25">
        <v>54.87</v>
      </c>
      <c r="AA72" s="247">
        <v>377</v>
      </c>
      <c r="AB72" s="20">
        <v>139.52000000000001</v>
      </c>
      <c r="AC72" s="248">
        <v>957</v>
      </c>
      <c r="AD72" s="782"/>
      <c r="AE72" s="783"/>
      <c r="AF72" s="25">
        <v>1542</v>
      </c>
      <c r="AG72" s="247">
        <v>10582</v>
      </c>
      <c r="AH72" s="248">
        <f>AG72</f>
        <v>10582</v>
      </c>
      <c r="AI72" s="616"/>
      <c r="AJ72" s="613"/>
      <c r="AK72" s="772"/>
      <c r="AL72" s="309"/>
      <c r="AM72" s="89"/>
      <c r="AN72" s="155"/>
      <c r="AO72" s="241"/>
      <c r="AQ72" s="89"/>
      <c r="AV72" s="241"/>
      <c r="AW72" s="220"/>
    </row>
    <row r="73" spans="1:49" s="99" customFormat="1" ht="15" customHeight="1">
      <c r="A73" s="619"/>
      <c r="B73" s="622"/>
      <c r="C73" s="625"/>
      <c r="D73" s="120" t="s">
        <v>184</v>
      </c>
      <c r="E73" s="120"/>
      <c r="F73" s="24">
        <v>120000</v>
      </c>
      <c r="G73" s="24"/>
      <c r="H73" s="24"/>
      <c r="I73" s="628"/>
      <c r="J73" s="631"/>
      <c r="K73" s="634"/>
      <c r="L73" s="25">
        <v>3036</v>
      </c>
      <c r="M73" s="25"/>
      <c r="N73" s="21">
        <v>3036</v>
      </c>
      <c r="O73" s="246">
        <v>20835</v>
      </c>
      <c r="P73" s="246"/>
      <c r="Q73" s="246"/>
      <c r="R73" s="24"/>
      <c r="S73" s="25">
        <v>1560</v>
      </c>
      <c r="T73" s="25">
        <v>1560</v>
      </c>
      <c r="U73" s="247">
        <v>10706</v>
      </c>
      <c r="V73" s="25">
        <v>217.95</v>
      </c>
      <c r="W73" s="247"/>
      <c r="X73" s="322"/>
      <c r="Y73" s="322"/>
      <c r="Z73" s="25">
        <v>217.95</v>
      </c>
      <c r="AA73" s="247">
        <v>1496</v>
      </c>
      <c r="AB73" s="20">
        <v>574.4</v>
      </c>
      <c r="AC73" s="248">
        <v>3942</v>
      </c>
      <c r="AD73" s="782"/>
      <c r="AE73" s="783"/>
      <c r="AF73" s="25">
        <v>6072</v>
      </c>
      <c r="AG73" s="247">
        <v>41669</v>
      </c>
      <c r="AH73" s="248">
        <f>AG73</f>
        <v>41669</v>
      </c>
      <c r="AI73" s="616"/>
      <c r="AJ73" s="613"/>
      <c r="AK73" s="772"/>
      <c r="AL73" s="309"/>
      <c r="AM73" s="89"/>
      <c r="AN73" s="155"/>
      <c r="AO73" s="241"/>
      <c r="AQ73" s="89"/>
      <c r="AV73" s="241"/>
      <c r="AW73" s="220"/>
    </row>
    <row r="74" spans="1:49" s="99" customFormat="1" ht="15.75" customHeight="1" thickBot="1">
      <c r="A74" s="619"/>
      <c r="B74" s="623"/>
      <c r="C74" s="626"/>
      <c r="D74" s="249" t="s">
        <v>185</v>
      </c>
      <c r="E74" s="249"/>
      <c r="F74" s="113">
        <v>1111</v>
      </c>
      <c r="G74" s="113"/>
      <c r="H74" s="113"/>
      <c r="I74" s="628"/>
      <c r="J74" s="631"/>
      <c r="K74" s="634"/>
      <c r="L74" s="47">
        <v>121.63</v>
      </c>
      <c r="M74" s="47"/>
      <c r="N74" s="46">
        <v>121.63</v>
      </c>
      <c r="O74" s="250">
        <v>835</v>
      </c>
      <c r="P74" s="250"/>
      <c r="Q74" s="250"/>
      <c r="R74" s="45"/>
      <c r="S74" s="47">
        <v>44.53</v>
      </c>
      <c r="T74" s="47">
        <v>44.53</v>
      </c>
      <c r="U74" s="251">
        <v>306</v>
      </c>
      <c r="V74" s="47">
        <v>8.1199999999999992</v>
      </c>
      <c r="W74" s="251"/>
      <c r="X74" s="323"/>
      <c r="Y74" s="323"/>
      <c r="Z74" s="47">
        <v>8.1199999999999992</v>
      </c>
      <c r="AA74" s="251">
        <v>56</v>
      </c>
      <c r="AB74" s="325">
        <v>14.84</v>
      </c>
      <c r="AC74" s="317">
        <v>102</v>
      </c>
      <c r="AD74" s="653"/>
      <c r="AE74" s="654"/>
      <c r="AF74" s="74">
        <v>243.25</v>
      </c>
      <c r="AG74" s="252">
        <v>1669</v>
      </c>
      <c r="AH74" s="251">
        <f>AG74</f>
        <v>1669</v>
      </c>
      <c r="AI74" s="617"/>
      <c r="AJ74" s="614"/>
      <c r="AK74" s="772"/>
      <c r="AL74" s="309"/>
      <c r="AM74" s="89"/>
      <c r="AN74" s="155"/>
      <c r="AO74" s="241"/>
      <c r="AQ74" s="89"/>
      <c r="AU74" s="155"/>
      <c r="AV74" s="241"/>
      <c r="AW74" s="220"/>
    </row>
    <row r="75" spans="1:49" s="99" customFormat="1" ht="15" customHeight="1" thickBot="1">
      <c r="A75" s="619"/>
      <c r="B75" s="164" t="s">
        <v>89</v>
      </c>
      <c r="C75" s="253">
        <v>40605</v>
      </c>
      <c r="D75" s="254" t="s">
        <v>192</v>
      </c>
      <c r="E75" s="201" t="s">
        <v>1</v>
      </c>
      <c r="F75" s="255">
        <v>19428.95</v>
      </c>
      <c r="G75" s="255">
        <v>6223.99</v>
      </c>
      <c r="H75" s="255">
        <v>6223.99</v>
      </c>
      <c r="I75" s="629"/>
      <c r="J75" s="631"/>
      <c r="K75" s="634"/>
      <c r="L75" s="160">
        <v>642.66</v>
      </c>
      <c r="M75" s="161">
        <v>189.81</v>
      </c>
      <c r="N75" s="160">
        <v>452.85</v>
      </c>
      <c r="O75" s="256">
        <v>2451</v>
      </c>
      <c r="P75" s="256"/>
      <c r="Q75" s="256"/>
      <c r="R75" s="257"/>
      <c r="S75" s="160">
        <v>171.67</v>
      </c>
      <c r="T75" s="160">
        <v>171.67</v>
      </c>
      <c r="U75" s="258">
        <v>929</v>
      </c>
      <c r="V75" s="161">
        <v>36.340000000000003</v>
      </c>
      <c r="W75" s="258">
        <v>197</v>
      </c>
      <c r="X75" s="161">
        <v>52.95</v>
      </c>
      <c r="Y75" s="258">
        <v>287</v>
      </c>
      <c r="Z75" s="161">
        <v>85.13</v>
      </c>
      <c r="AA75" s="258">
        <v>461</v>
      </c>
      <c r="AB75" s="326">
        <v>115.39</v>
      </c>
      <c r="AC75" s="318">
        <v>625</v>
      </c>
      <c r="AD75" s="774" t="s">
        <v>24</v>
      </c>
      <c r="AE75" s="775"/>
      <c r="AF75" s="161">
        <v>822.02</v>
      </c>
      <c r="AG75" s="258">
        <v>4450</v>
      </c>
      <c r="AH75" s="258">
        <f>AG75</f>
        <v>4450</v>
      </c>
      <c r="AI75" s="259">
        <v>45578</v>
      </c>
      <c r="AJ75" s="260">
        <f>AG75</f>
        <v>4450</v>
      </c>
      <c r="AK75" s="773"/>
      <c r="AL75" s="308">
        <v>150</v>
      </c>
      <c r="AM75" s="157" t="s">
        <v>186</v>
      </c>
      <c r="AN75" s="157"/>
      <c r="AO75" s="157"/>
      <c r="AQ75" s="89"/>
      <c r="AU75" s="155"/>
      <c r="AV75" s="157"/>
      <c r="AW75" s="220"/>
    </row>
    <row r="76" spans="1:49" s="99" customFormat="1" ht="15" customHeight="1">
      <c r="A76" s="619"/>
      <c r="B76" s="621" t="s">
        <v>89</v>
      </c>
      <c r="C76" s="636">
        <v>42717</v>
      </c>
      <c r="D76" s="261" t="s">
        <v>187</v>
      </c>
      <c r="E76" s="175"/>
      <c r="F76" s="639" t="s">
        <v>79</v>
      </c>
      <c r="G76" s="640"/>
      <c r="H76" s="641"/>
      <c r="I76" s="648" t="s">
        <v>196</v>
      </c>
      <c r="J76" s="631"/>
      <c r="K76" s="634"/>
      <c r="L76" s="762" t="s">
        <v>188</v>
      </c>
      <c r="M76" s="763"/>
      <c r="N76" s="763"/>
      <c r="O76" s="763"/>
      <c r="P76" s="763"/>
      <c r="Q76" s="763"/>
      <c r="R76" s="763"/>
      <c r="S76" s="763"/>
      <c r="T76" s="763"/>
      <c r="U76" s="763"/>
      <c r="V76" s="763"/>
      <c r="W76" s="763"/>
      <c r="X76" s="763"/>
      <c r="Y76" s="763"/>
      <c r="Z76" s="763"/>
      <c r="AA76" s="763"/>
      <c r="AB76" s="763"/>
      <c r="AC76" s="763"/>
      <c r="AD76" s="763"/>
      <c r="AE76" s="763"/>
      <c r="AF76" s="763"/>
      <c r="AG76" s="763"/>
      <c r="AH76" s="763"/>
      <c r="AI76" s="763"/>
      <c r="AJ76" s="763"/>
      <c r="AK76" s="764"/>
      <c r="AL76" s="157"/>
      <c r="AM76" s="89"/>
      <c r="AN76" s="89"/>
      <c r="AO76" s="271"/>
      <c r="AQ76" s="89"/>
      <c r="AU76" s="155"/>
      <c r="AV76" s="241"/>
      <c r="AW76" s="220"/>
    </row>
    <row r="77" spans="1:49" s="99" customFormat="1" ht="15" customHeight="1">
      <c r="A77" s="619"/>
      <c r="B77" s="622"/>
      <c r="C77" s="637"/>
      <c r="D77" s="262" t="s">
        <v>189</v>
      </c>
      <c r="E77" s="116"/>
      <c r="F77" s="642"/>
      <c r="G77" s="643"/>
      <c r="H77" s="644"/>
      <c r="I77" s="649"/>
      <c r="J77" s="631"/>
      <c r="K77" s="634"/>
      <c r="L77" s="765"/>
      <c r="M77" s="766"/>
      <c r="N77" s="766"/>
      <c r="O77" s="766"/>
      <c r="P77" s="766"/>
      <c r="Q77" s="766"/>
      <c r="R77" s="766"/>
      <c r="S77" s="766"/>
      <c r="T77" s="766"/>
      <c r="U77" s="766"/>
      <c r="V77" s="766"/>
      <c r="W77" s="766"/>
      <c r="X77" s="766"/>
      <c r="Y77" s="766"/>
      <c r="Z77" s="766"/>
      <c r="AA77" s="766"/>
      <c r="AB77" s="766"/>
      <c r="AC77" s="766"/>
      <c r="AD77" s="766"/>
      <c r="AE77" s="766"/>
      <c r="AF77" s="766"/>
      <c r="AG77" s="766"/>
      <c r="AH77" s="766"/>
      <c r="AI77" s="766"/>
      <c r="AJ77" s="766"/>
      <c r="AK77" s="767"/>
      <c r="AL77" s="157"/>
      <c r="AM77" s="89"/>
      <c r="AN77" s="89"/>
      <c r="AO77" s="271"/>
      <c r="AQ77" s="89"/>
      <c r="AU77" s="157"/>
      <c r="AV77" s="241"/>
      <c r="AW77" s="220"/>
    </row>
    <row r="78" spans="1:49" s="99" customFormat="1" ht="15" customHeight="1" thickBot="1">
      <c r="A78" s="619"/>
      <c r="B78" s="623"/>
      <c r="C78" s="638"/>
      <c r="D78" s="263" t="s">
        <v>190</v>
      </c>
      <c r="E78" s="264"/>
      <c r="F78" s="645"/>
      <c r="G78" s="646"/>
      <c r="H78" s="647"/>
      <c r="I78" s="650"/>
      <c r="J78" s="631"/>
      <c r="K78" s="634"/>
      <c r="L78" s="768"/>
      <c r="M78" s="769"/>
      <c r="N78" s="769"/>
      <c r="O78" s="769"/>
      <c r="P78" s="769"/>
      <c r="Q78" s="769"/>
      <c r="R78" s="769"/>
      <c r="S78" s="769"/>
      <c r="T78" s="769"/>
      <c r="U78" s="769"/>
      <c r="V78" s="769"/>
      <c r="W78" s="769"/>
      <c r="X78" s="769"/>
      <c r="Y78" s="769"/>
      <c r="Z78" s="769"/>
      <c r="AA78" s="769"/>
      <c r="AB78" s="769"/>
      <c r="AC78" s="769"/>
      <c r="AD78" s="769"/>
      <c r="AE78" s="769"/>
      <c r="AF78" s="769"/>
      <c r="AG78" s="769"/>
      <c r="AH78" s="769"/>
      <c r="AI78" s="769"/>
      <c r="AJ78" s="769"/>
      <c r="AK78" s="770"/>
      <c r="AL78" s="157"/>
      <c r="AM78" s="89"/>
      <c r="AN78" s="89"/>
      <c r="AO78" s="271"/>
      <c r="AQ78" s="89"/>
      <c r="AU78" s="157"/>
      <c r="AV78" s="241"/>
      <c r="AW78" s="220"/>
    </row>
    <row r="79" spans="1:49" s="99" customFormat="1" ht="15" customHeight="1" thickBot="1">
      <c r="A79" s="619"/>
      <c r="B79" s="265"/>
      <c r="C79" s="266">
        <v>41820</v>
      </c>
      <c r="D79" s="54" t="s">
        <v>193</v>
      </c>
      <c r="E79" s="116"/>
      <c r="F79" s="267"/>
      <c r="G79" s="267"/>
      <c r="H79" s="267"/>
      <c r="I79" s="610" t="s">
        <v>197</v>
      </c>
      <c r="J79" s="631"/>
      <c r="K79" s="634"/>
      <c r="L79" s="189"/>
      <c r="M79" s="268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268"/>
      <c r="AB79" s="319"/>
      <c r="AC79" s="319"/>
      <c r="AD79" s="651" t="s">
        <v>24</v>
      </c>
      <c r="AE79" s="652"/>
      <c r="AF79" s="376"/>
      <c r="AG79" s="269"/>
      <c r="AH79" s="269"/>
      <c r="AI79" s="269"/>
      <c r="AJ79" s="269"/>
      <c r="AK79" s="268"/>
      <c r="AL79" s="89"/>
      <c r="AM79" s="89" t="s">
        <v>191</v>
      </c>
      <c r="AN79" s="89"/>
      <c r="AO79" s="271"/>
      <c r="AQ79" s="89"/>
      <c r="AU79" s="157"/>
      <c r="AV79" s="241"/>
      <c r="AW79" s="220"/>
    </row>
    <row r="80" spans="1:49" s="99" customFormat="1" ht="15.75" customHeight="1" thickBot="1">
      <c r="A80" s="620"/>
      <c r="B80" s="169"/>
      <c r="C80" s="170">
        <v>42916</v>
      </c>
      <c r="D80" s="53" t="s">
        <v>194</v>
      </c>
      <c r="E80" s="53"/>
      <c r="F80" s="171"/>
      <c r="G80" s="171"/>
      <c r="H80" s="171"/>
      <c r="I80" s="611"/>
      <c r="J80" s="632"/>
      <c r="K80" s="635"/>
      <c r="L80" s="78"/>
      <c r="M80" s="172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172"/>
      <c r="AB80" s="270"/>
      <c r="AC80" s="270"/>
      <c r="AD80" s="653"/>
      <c r="AE80" s="654"/>
      <c r="AF80" s="377"/>
      <c r="AG80" s="270"/>
      <c r="AH80" s="270"/>
      <c r="AI80" s="270"/>
      <c r="AJ80" s="270"/>
      <c r="AK80" s="172"/>
      <c r="AL80" s="89"/>
      <c r="AM80" s="89" t="s">
        <v>191</v>
      </c>
      <c r="AN80" s="89"/>
      <c r="AO80" s="271"/>
      <c r="AQ80" s="89"/>
      <c r="AU80" s="157"/>
      <c r="AV80" s="241"/>
      <c r="AW80" s="220"/>
    </row>
    <row r="81" spans="1:49" s="99" customFormat="1">
      <c r="A81" s="95"/>
      <c r="B81" s="95"/>
      <c r="C81" s="96"/>
      <c r="D81" s="241"/>
      <c r="E81" s="241"/>
      <c r="F81" s="88"/>
      <c r="G81" s="88"/>
      <c r="H81" s="88"/>
      <c r="I81" s="241"/>
      <c r="J81" s="241"/>
      <c r="K81" s="98"/>
      <c r="L81" s="90"/>
      <c r="M81" s="89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89"/>
      <c r="AB81" s="89"/>
      <c r="AC81" s="89"/>
      <c r="AD81" s="89"/>
      <c r="AE81" s="299"/>
      <c r="AF81" s="89"/>
      <c r="AG81" s="89"/>
      <c r="AH81" s="89"/>
      <c r="AI81" s="89"/>
      <c r="AJ81" s="89"/>
      <c r="AK81" s="89"/>
      <c r="AL81" s="89"/>
      <c r="AM81" s="89"/>
      <c r="AN81" s="89"/>
      <c r="AO81" s="271"/>
      <c r="AQ81" s="89"/>
      <c r="AU81" s="157"/>
      <c r="AV81" s="241"/>
      <c r="AW81" s="220"/>
    </row>
    <row r="82" spans="1:49" s="335" customFormat="1">
      <c r="A82" s="328"/>
      <c r="B82" s="328"/>
      <c r="C82" s="329"/>
      <c r="D82" s="330"/>
      <c r="E82" s="330"/>
      <c r="F82" s="331"/>
      <c r="G82" s="331"/>
      <c r="H82" s="331"/>
      <c r="I82" s="330"/>
      <c r="J82" s="330"/>
      <c r="K82" s="332"/>
      <c r="L82" s="333"/>
      <c r="M82" s="334"/>
      <c r="N82" s="333"/>
      <c r="O82" s="333"/>
      <c r="P82" s="333"/>
      <c r="Q82" s="333"/>
      <c r="R82" s="333"/>
      <c r="S82" s="333"/>
      <c r="T82" s="333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40"/>
      <c r="AF82" s="334"/>
      <c r="AG82" s="334"/>
      <c r="AH82" s="334"/>
      <c r="AI82" s="334"/>
      <c r="AL82" s="337"/>
      <c r="AM82" s="330"/>
      <c r="AN82" s="334"/>
      <c r="AO82" s="339"/>
      <c r="AQ82" s="334"/>
    </row>
    <row r="83" spans="1:49" s="99" customFormat="1" ht="13.5" thickBot="1">
      <c r="A83" s="100"/>
      <c r="B83" s="100"/>
      <c r="C83" s="101"/>
      <c r="D83" s="92"/>
      <c r="E83" s="92"/>
      <c r="F83" s="91"/>
      <c r="G83" s="91"/>
      <c r="H83" s="91"/>
      <c r="I83" s="91"/>
      <c r="J83" s="92"/>
      <c r="K83" s="102"/>
      <c r="L83" s="94"/>
      <c r="M83" s="93"/>
      <c r="N83" s="94"/>
      <c r="O83" s="94"/>
      <c r="P83" s="94"/>
      <c r="Q83" s="94"/>
      <c r="R83" s="94"/>
      <c r="S83" s="94"/>
      <c r="T83" s="94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355"/>
      <c r="AF83" s="93"/>
      <c r="AG83" s="93"/>
      <c r="AH83" s="93"/>
      <c r="AI83" s="89"/>
      <c r="AL83" s="157"/>
      <c r="AM83" s="97"/>
      <c r="AN83" s="220"/>
    </row>
    <row r="84" spans="1:49" s="99" customFormat="1" ht="12.75" customHeight="1">
      <c r="A84" s="579" t="s">
        <v>69</v>
      </c>
      <c r="B84" s="168" t="s">
        <v>94</v>
      </c>
      <c r="C84" s="238">
        <v>2009</v>
      </c>
      <c r="D84" s="120" t="s">
        <v>53</v>
      </c>
      <c r="E84" s="120" t="s">
        <v>0</v>
      </c>
      <c r="F84" s="21">
        <v>129592.13</v>
      </c>
      <c r="G84" s="24">
        <v>14787.86</v>
      </c>
      <c r="H84" s="55"/>
      <c r="I84" s="226"/>
      <c r="J84" s="582" t="s">
        <v>156</v>
      </c>
      <c r="K84" s="585" t="s">
        <v>81</v>
      </c>
      <c r="L84" s="21">
        <v>1912.11</v>
      </c>
      <c r="M84" s="59">
        <v>417.45</v>
      </c>
      <c r="N84" s="21">
        <v>2987.11</v>
      </c>
      <c r="O84" s="21">
        <v>15856.97</v>
      </c>
      <c r="P84" s="21"/>
      <c r="Q84" s="21"/>
      <c r="R84" s="60"/>
      <c r="S84" s="21">
        <v>1492.46</v>
      </c>
      <c r="T84" s="21"/>
      <c r="U84" s="21">
        <v>7922.67</v>
      </c>
      <c r="V84" s="21"/>
      <c r="W84" s="21"/>
      <c r="X84" s="21"/>
      <c r="Y84" s="21"/>
      <c r="Z84" s="21">
        <v>264.95</v>
      </c>
      <c r="AA84" s="21">
        <v>1406.48</v>
      </c>
      <c r="AB84" s="41"/>
      <c r="AC84" s="41"/>
      <c r="AD84" s="604" t="s">
        <v>24</v>
      </c>
      <c r="AE84" s="605"/>
      <c r="AF84" s="25">
        <v>1229.1099999999999</v>
      </c>
      <c r="AG84" s="21">
        <v>6527.87</v>
      </c>
      <c r="AH84" s="285">
        <f>O84+U84+AA84+AG84</f>
        <v>31713.989999999998</v>
      </c>
      <c r="AI84" s="90"/>
      <c r="AJ84" s="594">
        <v>50218.6</v>
      </c>
      <c r="AK84" s="22"/>
      <c r="AL84" s="22"/>
      <c r="AM84" s="156" t="s">
        <v>70</v>
      </c>
      <c r="AN84" s="156"/>
    </row>
    <row r="85" spans="1:49" s="99" customFormat="1" ht="14.25" customHeight="1">
      <c r="A85" s="580"/>
      <c r="B85" s="15" t="s">
        <v>94</v>
      </c>
      <c r="C85" s="31">
        <v>2009</v>
      </c>
      <c r="D85" s="120" t="s">
        <v>154</v>
      </c>
      <c r="E85" s="120" t="s">
        <v>39</v>
      </c>
      <c r="F85" s="18">
        <v>14209.22</v>
      </c>
      <c r="G85" s="18">
        <v>14209.22</v>
      </c>
      <c r="H85" s="18">
        <v>14209.22</v>
      </c>
      <c r="I85" s="65" t="s">
        <v>94</v>
      </c>
      <c r="J85" s="583"/>
      <c r="K85" s="586"/>
      <c r="L85" s="21">
        <v>326.11</v>
      </c>
      <c r="M85" s="25">
        <v>202.57</v>
      </c>
      <c r="N85" s="21">
        <v>123.54</v>
      </c>
      <c r="O85" s="21">
        <v>633.65</v>
      </c>
      <c r="P85" s="21"/>
      <c r="Q85" s="21"/>
      <c r="R85" s="60"/>
      <c r="S85" s="131">
        <v>184.72</v>
      </c>
      <c r="T85" s="131"/>
      <c r="U85" s="37"/>
      <c r="V85" s="50"/>
      <c r="W85" s="50"/>
      <c r="X85" s="50"/>
      <c r="Y85" s="50"/>
      <c r="Z85" s="21">
        <v>39.44</v>
      </c>
      <c r="AA85" s="21">
        <v>202.29</v>
      </c>
      <c r="AB85" s="41"/>
      <c r="AC85" s="41"/>
      <c r="AD85" s="606"/>
      <c r="AE85" s="607"/>
      <c r="AF85" s="21">
        <v>84.1</v>
      </c>
      <c r="AG85" s="21">
        <v>431.39</v>
      </c>
      <c r="AH85" s="285">
        <f>O85+U85+AA85+AG85</f>
        <v>1267.33</v>
      </c>
      <c r="AI85" s="90"/>
      <c r="AJ85" s="595"/>
      <c r="AK85" s="22"/>
      <c r="AL85" s="22"/>
      <c r="AM85" s="223" t="s">
        <v>49</v>
      </c>
      <c r="AN85" s="156" t="s">
        <v>48</v>
      </c>
    </row>
    <row r="86" spans="1:49" s="99" customFormat="1" ht="15.75" customHeight="1" thickBot="1">
      <c r="A86" s="581"/>
      <c r="B86" s="52" t="s">
        <v>94</v>
      </c>
      <c r="C86" s="44">
        <v>2011</v>
      </c>
      <c r="D86" s="53" t="s">
        <v>155</v>
      </c>
      <c r="E86" s="53" t="s">
        <v>1</v>
      </c>
      <c r="F86" s="46">
        <v>119901.6</v>
      </c>
      <c r="G86" s="45">
        <v>59151.44</v>
      </c>
      <c r="H86" s="45">
        <v>59151.44</v>
      </c>
      <c r="I86" s="180" t="s">
        <v>94</v>
      </c>
      <c r="J86" s="584"/>
      <c r="K86" s="587"/>
      <c r="L86" s="46">
        <v>1488.3</v>
      </c>
      <c r="M86" s="47">
        <v>728.47</v>
      </c>
      <c r="N86" s="46">
        <v>2278.0500000000002</v>
      </c>
      <c r="O86" s="46">
        <v>8618.66</v>
      </c>
      <c r="P86" s="46"/>
      <c r="Q86" s="46"/>
      <c r="R86" s="87">
        <v>768.97</v>
      </c>
      <c r="S86" s="46">
        <v>1558.72</v>
      </c>
      <c r="T86" s="46"/>
      <c r="U86" s="47">
        <v>2987.9</v>
      </c>
      <c r="V86" s="47"/>
      <c r="W86" s="47"/>
      <c r="X86" s="47"/>
      <c r="Y86" s="47"/>
      <c r="Z86" s="46">
        <v>391.51</v>
      </c>
      <c r="AA86" s="46">
        <v>1481.22</v>
      </c>
      <c r="AB86" s="73"/>
      <c r="AC86" s="73"/>
      <c r="AD86" s="608"/>
      <c r="AE86" s="609"/>
      <c r="AF86" s="46">
        <v>1096.78</v>
      </c>
      <c r="AG86" s="46">
        <v>4149.5</v>
      </c>
      <c r="AH86" s="286">
        <f>O86+U86+AA86+AG86</f>
        <v>17237.28</v>
      </c>
      <c r="AI86" s="94"/>
      <c r="AJ86" s="596"/>
      <c r="AK86" s="22"/>
      <c r="AL86" s="148">
        <v>150</v>
      </c>
      <c r="AM86" s="223" t="s">
        <v>80</v>
      </c>
      <c r="AN86" s="310"/>
    </row>
    <row r="87" spans="1:49" s="99" customFormat="1">
      <c r="A87" s="95"/>
      <c r="B87" s="95"/>
      <c r="C87" s="96"/>
      <c r="D87" s="97"/>
      <c r="E87" s="97"/>
      <c r="F87" s="88"/>
      <c r="G87" s="88"/>
      <c r="H87" s="88"/>
      <c r="I87" s="97"/>
      <c r="J87" s="97"/>
      <c r="K87" s="98"/>
      <c r="L87" s="90"/>
      <c r="M87" s="89"/>
      <c r="N87" s="90"/>
      <c r="O87" s="90"/>
      <c r="P87" s="90"/>
      <c r="Q87" s="90"/>
      <c r="R87" s="90"/>
      <c r="S87" s="90"/>
      <c r="T87" s="90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299"/>
      <c r="AF87" s="89"/>
      <c r="AG87" s="89"/>
      <c r="AH87" s="89"/>
      <c r="AI87" s="89"/>
      <c r="AK87" s="22"/>
      <c r="AL87" s="157"/>
      <c r="AM87" s="97"/>
      <c r="AN87" s="220"/>
    </row>
    <row r="88" spans="1:49" s="335" customFormat="1">
      <c r="A88" s="328"/>
      <c r="B88" s="328"/>
      <c r="C88" s="329"/>
      <c r="D88" s="330"/>
      <c r="E88" s="330"/>
      <c r="F88" s="331"/>
      <c r="G88" s="331"/>
      <c r="H88" s="331"/>
      <c r="I88" s="330"/>
      <c r="J88" s="330"/>
      <c r="K88" s="332"/>
      <c r="L88" s="333"/>
      <c r="M88" s="334"/>
      <c r="N88" s="333"/>
      <c r="O88" s="333"/>
      <c r="P88" s="333"/>
      <c r="Q88" s="333"/>
      <c r="R88" s="333"/>
      <c r="S88" s="333"/>
      <c r="T88" s="333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  <c r="AE88" s="340"/>
      <c r="AF88" s="334"/>
      <c r="AG88" s="334"/>
      <c r="AH88" s="334"/>
      <c r="AI88" s="334"/>
      <c r="AL88" s="337"/>
      <c r="AM88" s="330"/>
      <c r="AN88" s="338"/>
    </row>
    <row r="89" spans="1:49" s="99" customFormat="1" ht="13.5" thickBot="1">
      <c r="A89" s="100"/>
      <c r="B89" s="100"/>
      <c r="C89" s="101"/>
      <c r="D89" s="92"/>
      <c r="E89" s="92"/>
      <c r="F89" s="91"/>
      <c r="G89" s="91"/>
      <c r="H89" s="91"/>
      <c r="I89" s="92"/>
      <c r="J89" s="92"/>
      <c r="K89" s="102"/>
      <c r="L89" s="94"/>
      <c r="M89" s="93"/>
      <c r="N89" s="94"/>
      <c r="O89" s="94"/>
      <c r="P89" s="94"/>
      <c r="Q89" s="94"/>
      <c r="R89" s="94"/>
      <c r="S89" s="94"/>
      <c r="T89" s="94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355"/>
      <c r="AF89" s="93"/>
      <c r="AG89" s="93"/>
      <c r="AH89" s="93"/>
      <c r="AI89" s="89"/>
      <c r="AL89" s="157"/>
      <c r="AM89" s="97"/>
      <c r="AN89" s="220"/>
    </row>
    <row r="90" spans="1:49" s="99" customFormat="1">
      <c r="A90" s="591" t="s">
        <v>71</v>
      </c>
      <c r="B90" s="104"/>
      <c r="C90" s="105"/>
      <c r="D90" s="69" t="s">
        <v>157</v>
      </c>
      <c r="E90" s="69"/>
      <c r="F90" s="55"/>
      <c r="G90" s="55"/>
      <c r="H90" s="55"/>
      <c r="I90" s="69"/>
      <c r="J90" s="597" t="s">
        <v>165</v>
      </c>
      <c r="K90" s="588" t="s">
        <v>82</v>
      </c>
      <c r="L90" s="33"/>
      <c r="M90" s="50"/>
      <c r="N90" s="33"/>
      <c r="O90" s="33"/>
      <c r="P90" s="33"/>
      <c r="Q90" s="33"/>
      <c r="R90" s="33"/>
      <c r="S90" s="33"/>
      <c r="T90" s="33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356"/>
      <c r="AF90" s="50"/>
      <c r="AG90" s="50"/>
      <c r="AH90" s="129"/>
      <c r="AI90" s="89"/>
      <c r="AJ90" s="599">
        <v>20949.37</v>
      </c>
      <c r="AL90" s="157"/>
      <c r="AM90" s="97"/>
      <c r="AN90" s="220"/>
    </row>
    <row r="91" spans="1:49" s="99" customFormat="1" ht="15" customHeight="1">
      <c r="A91" s="592"/>
      <c r="B91" s="66"/>
      <c r="C91" s="67">
        <v>1993</v>
      </c>
      <c r="D91" s="71" t="s">
        <v>158</v>
      </c>
      <c r="E91" s="71"/>
      <c r="F91" s="35"/>
      <c r="G91" s="177">
        <v>0</v>
      </c>
      <c r="H91" s="55"/>
      <c r="I91" s="69"/>
      <c r="J91" s="598"/>
      <c r="K91" s="589"/>
      <c r="L91" s="33"/>
      <c r="M91" s="50"/>
      <c r="N91" s="33"/>
      <c r="O91" s="33"/>
      <c r="P91" s="33"/>
      <c r="Q91" s="33"/>
      <c r="R91" s="33"/>
      <c r="S91" s="33"/>
      <c r="T91" s="33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356"/>
      <c r="AF91" s="50"/>
      <c r="AG91" s="50"/>
      <c r="AH91" s="129"/>
      <c r="AI91" s="89"/>
      <c r="AJ91" s="600"/>
      <c r="AL91" s="157"/>
      <c r="AM91" s="97"/>
      <c r="AN91" s="220"/>
    </row>
    <row r="92" spans="1:49" s="99" customFormat="1" ht="15" customHeight="1">
      <c r="A92" s="592"/>
      <c r="B92" s="66"/>
      <c r="C92" s="68">
        <v>1995</v>
      </c>
      <c r="D92" s="71" t="s">
        <v>159</v>
      </c>
      <c r="E92" s="71"/>
      <c r="F92" s="35"/>
      <c r="G92" s="177">
        <v>0</v>
      </c>
      <c r="H92" s="55"/>
      <c r="I92" s="69"/>
      <c r="J92" s="598"/>
      <c r="K92" s="589"/>
      <c r="L92" s="33"/>
      <c r="M92" s="50"/>
      <c r="N92" s="33"/>
      <c r="O92" s="33"/>
      <c r="P92" s="33"/>
      <c r="Q92" s="33"/>
      <c r="R92" s="33"/>
      <c r="S92" s="33"/>
      <c r="T92" s="33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356"/>
      <c r="AF92" s="50"/>
      <c r="AG92" s="50"/>
      <c r="AH92" s="129"/>
      <c r="AI92" s="89"/>
      <c r="AJ92" s="600"/>
      <c r="AL92" s="157"/>
      <c r="AM92" s="97"/>
      <c r="AN92" s="220"/>
    </row>
    <row r="93" spans="1:49" s="99" customFormat="1" ht="15" customHeight="1">
      <c r="A93" s="592"/>
      <c r="B93" s="104"/>
      <c r="C93" s="104">
        <v>1996</v>
      </c>
      <c r="D93" s="71" t="s">
        <v>160</v>
      </c>
      <c r="E93" s="69"/>
      <c r="F93" s="55"/>
      <c r="G93" s="177">
        <v>0</v>
      </c>
      <c r="H93" s="55"/>
      <c r="I93" s="69"/>
      <c r="J93" s="598"/>
      <c r="K93" s="589"/>
      <c r="L93" s="33"/>
      <c r="M93" s="50"/>
      <c r="N93" s="33"/>
      <c r="O93" s="33"/>
      <c r="P93" s="33"/>
      <c r="Q93" s="33"/>
      <c r="R93" s="33"/>
      <c r="S93" s="33"/>
      <c r="T93" s="33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356"/>
      <c r="AF93" s="50"/>
      <c r="AG93" s="50"/>
      <c r="AH93" s="129"/>
      <c r="AI93" s="89"/>
      <c r="AJ93" s="600"/>
      <c r="AL93" s="157"/>
      <c r="AM93" s="97"/>
      <c r="AN93" s="220"/>
    </row>
    <row r="94" spans="1:49" s="99" customFormat="1" ht="15" customHeight="1">
      <c r="A94" s="592"/>
      <c r="B94" s="15" t="s">
        <v>94</v>
      </c>
      <c r="C94" s="225">
        <v>1999</v>
      </c>
      <c r="D94" s="54" t="s">
        <v>161</v>
      </c>
      <c r="E94" s="116" t="s">
        <v>1</v>
      </c>
      <c r="F94" s="24">
        <v>7593.4</v>
      </c>
      <c r="G94" s="57">
        <v>0</v>
      </c>
      <c r="H94" s="55"/>
      <c r="I94" s="813" t="s">
        <v>94</v>
      </c>
      <c r="J94" s="598"/>
      <c r="K94" s="589"/>
      <c r="L94" s="19">
        <v>137.08000000000001</v>
      </c>
      <c r="M94" s="20">
        <v>5.88</v>
      </c>
      <c r="N94" s="19">
        <v>226.98</v>
      </c>
      <c r="O94" s="19">
        <v>3535.5</v>
      </c>
      <c r="P94" s="19"/>
      <c r="Q94" s="19"/>
      <c r="R94" s="131"/>
      <c r="S94" s="19">
        <v>98.71</v>
      </c>
      <c r="T94" s="19"/>
      <c r="U94" s="19">
        <v>1537.53</v>
      </c>
      <c r="V94" s="19"/>
      <c r="W94" s="19"/>
      <c r="X94" s="19"/>
      <c r="Y94" s="19"/>
      <c r="Z94" s="19">
        <v>18.13</v>
      </c>
      <c r="AA94" s="19">
        <v>282.39999999999998</v>
      </c>
      <c r="AB94" s="56"/>
      <c r="AC94" s="56"/>
      <c r="AD94" s="784" t="s">
        <v>24</v>
      </c>
      <c r="AE94" s="785"/>
      <c r="AF94" s="19">
        <v>110.13</v>
      </c>
      <c r="AG94" s="19">
        <v>1715.41</v>
      </c>
      <c r="AH94" s="287">
        <f>O94+U94+AA94+AG94</f>
        <v>7070.8399999999992</v>
      </c>
      <c r="AI94" s="89"/>
      <c r="AJ94" s="600"/>
      <c r="AL94" s="148">
        <v>52.82</v>
      </c>
      <c r="AM94" s="157"/>
      <c r="AN94" s="310"/>
      <c r="AO94" s="220"/>
    </row>
    <row r="95" spans="1:49" s="99" customFormat="1" ht="15" customHeight="1">
      <c r="A95" s="592"/>
      <c r="B95" s="15" t="s">
        <v>94</v>
      </c>
      <c r="C95" s="239">
        <v>2002</v>
      </c>
      <c r="D95" s="54" t="s">
        <v>162</v>
      </c>
      <c r="E95" s="116" t="s">
        <v>1</v>
      </c>
      <c r="F95" s="24">
        <v>10350.719999999999</v>
      </c>
      <c r="G95" s="57">
        <v>0</v>
      </c>
      <c r="H95" s="24">
        <v>421.89</v>
      </c>
      <c r="I95" s="814"/>
      <c r="J95" s="598"/>
      <c r="K95" s="589"/>
      <c r="L95" s="21">
        <v>169.06</v>
      </c>
      <c r="M95" s="25">
        <v>27</v>
      </c>
      <c r="N95" s="21">
        <v>309.70999999999998</v>
      </c>
      <c r="O95" s="21">
        <v>3138</v>
      </c>
      <c r="P95" s="21"/>
      <c r="Q95" s="21"/>
      <c r="R95" s="21">
        <v>5.48</v>
      </c>
      <c r="S95" s="21">
        <v>134.56</v>
      </c>
      <c r="T95" s="21"/>
      <c r="U95" s="21">
        <v>1363.37</v>
      </c>
      <c r="V95" s="21"/>
      <c r="W95" s="21"/>
      <c r="X95" s="21"/>
      <c r="Y95" s="21"/>
      <c r="Z95" s="21">
        <v>15.81</v>
      </c>
      <c r="AA95" s="21">
        <v>160.19</v>
      </c>
      <c r="AB95" s="41"/>
      <c r="AC95" s="41"/>
      <c r="AD95" s="786"/>
      <c r="AE95" s="787"/>
      <c r="AF95" s="21">
        <v>126.25</v>
      </c>
      <c r="AG95" s="21">
        <v>1279.17</v>
      </c>
      <c r="AH95" s="287">
        <f>O95+U95+AA95+AG95</f>
        <v>5940.73</v>
      </c>
      <c r="AI95" s="89"/>
      <c r="AJ95" s="600"/>
      <c r="AL95" s="148">
        <v>72</v>
      </c>
      <c r="AM95" s="157"/>
      <c r="AN95" s="310"/>
      <c r="AO95" s="220"/>
    </row>
    <row r="96" spans="1:49" s="99" customFormat="1" ht="15" customHeight="1">
      <c r="A96" s="592"/>
      <c r="B96" s="15" t="s">
        <v>94</v>
      </c>
      <c r="C96" s="233">
        <v>2006</v>
      </c>
      <c r="D96" s="119" t="s">
        <v>163</v>
      </c>
      <c r="E96" s="116" t="s">
        <v>1</v>
      </c>
      <c r="F96" s="103">
        <v>10350.719999999999</v>
      </c>
      <c r="G96" s="57">
        <v>0</v>
      </c>
      <c r="H96" s="103">
        <v>421.89</v>
      </c>
      <c r="I96" s="814"/>
      <c r="J96" s="598"/>
      <c r="K96" s="589"/>
      <c r="L96" s="21">
        <v>247.81</v>
      </c>
      <c r="M96" s="25">
        <v>24</v>
      </c>
      <c r="N96" s="21">
        <v>358.37</v>
      </c>
      <c r="O96" s="21">
        <v>2452.69</v>
      </c>
      <c r="P96" s="21"/>
      <c r="Q96" s="21"/>
      <c r="R96" s="103">
        <v>5.48</v>
      </c>
      <c r="S96" s="21">
        <v>134.56</v>
      </c>
      <c r="T96" s="21"/>
      <c r="U96" s="21">
        <v>920.93</v>
      </c>
      <c r="V96" s="21"/>
      <c r="W96" s="21"/>
      <c r="X96" s="21"/>
      <c r="Y96" s="21"/>
      <c r="Z96" s="21">
        <v>28.97</v>
      </c>
      <c r="AA96" s="21">
        <v>198.84</v>
      </c>
      <c r="AB96" s="41"/>
      <c r="AC96" s="41"/>
      <c r="AD96" s="786"/>
      <c r="AE96" s="787"/>
      <c r="AF96" s="21">
        <v>194.84</v>
      </c>
      <c r="AG96" s="21">
        <v>1333.49</v>
      </c>
      <c r="AH96" s="287">
        <f>O96+U96+AA96+AG96</f>
        <v>4905.95</v>
      </c>
      <c r="AI96" s="89"/>
      <c r="AJ96" s="600"/>
      <c r="AL96" s="148">
        <v>72</v>
      </c>
      <c r="AM96" s="157"/>
      <c r="AN96" s="310"/>
      <c r="AO96" s="220"/>
    </row>
    <row r="97" spans="1:42" s="99" customFormat="1" ht="15.75" customHeight="1" thickBot="1">
      <c r="A97" s="592"/>
      <c r="B97" s="52" t="s">
        <v>94</v>
      </c>
      <c r="C97" s="234">
        <v>2009</v>
      </c>
      <c r="D97" s="200" t="s">
        <v>164</v>
      </c>
      <c r="E97" s="64" t="s">
        <v>1</v>
      </c>
      <c r="F97" s="111">
        <v>10350.719999999999</v>
      </c>
      <c r="G97" s="48">
        <v>0</v>
      </c>
      <c r="H97" s="111">
        <v>421.89</v>
      </c>
      <c r="I97" s="814"/>
      <c r="J97" s="598"/>
      <c r="K97" s="589"/>
      <c r="L97" s="41">
        <v>147.72999999999999</v>
      </c>
      <c r="M97" s="42">
        <v>25</v>
      </c>
      <c r="N97" s="41">
        <v>292.57</v>
      </c>
      <c r="O97" s="41">
        <v>1515.92</v>
      </c>
      <c r="P97" s="41"/>
      <c r="Q97" s="41"/>
      <c r="R97" s="40">
        <v>5.48</v>
      </c>
      <c r="S97" s="41">
        <v>134.56</v>
      </c>
      <c r="T97" s="41"/>
      <c r="U97" s="41">
        <v>697.21</v>
      </c>
      <c r="V97" s="41"/>
      <c r="W97" s="41"/>
      <c r="X97" s="41"/>
      <c r="Y97" s="41"/>
      <c r="Z97" s="41">
        <v>23.03</v>
      </c>
      <c r="AA97" s="41">
        <v>119.33</v>
      </c>
      <c r="AB97" s="41"/>
      <c r="AC97" s="41"/>
      <c r="AD97" s="788"/>
      <c r="AE97" s="789"/>
      <c r="AF97" s="41">
        <v>134.97999999999999</v>
      </c>
      <c r="AG97" s="41">
        <v>699.39</v>
      </c>
      <c r="AH97" s="288">
        <f>O97+U97+AA97+AG97</f>
        <v>3031.85</v>
      </c>
      <c r="AI97" s="89"/>
      <c r="AJ97" s="601"/>
      <c r="AL97" s="148">
        <v>72</v>
      </c>
      <c r="AM97" s="157"/>
      <c r="AN97" s="310"/>
      <c r="AO97" s="220"/>
    </row>
    <row r="98" spans="1:42" s="99" customFormat="1" ht="15.75" customHeight="1" thickBot="1">
      <c r="A98" s="593"/>
      <c r="B98" s="164" t="s">
        <v>94</v>
      </c>
      <c r="C98" s="164">
        <v>2001</v>
      </c>
      <c r="D98" s="201" t="s">
        <v>88</v>
      </c>
      <c r="E98" s="201" t="s">
        <v>90</v>
      </c>
      <c r="F98" s="188" t="s">
        <v>84</v>
      </c>
      <c r="G98" s="202">
        <v>0</v>
      </c>
      <c r="H98" s="202">
        <v>0</v>
      </c>
      <c r="I98" s="240" t="s">
        <v>94</v>
      </c>
      <c r="J98" s="158" t="s">
        <v>166</v>
      </c>
      <c r="K98" s="590"/>
      <c r="L98" s="160">
        <v>12.03</v>
      </c>
      <c r="M98" s="161">
        <v>13.07</v>
      </c>
      <c r="N98" s="162"/>
      <c r="O98" s="162"/>
      <c r="P98" s="162"/>
      <c r="Q98" s="162"/>
      <c r="R98" s="20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602" t="s">
        <v>89</v>
      </c>
      <c r="AE98" s="603"/>
      <c r="AF98" s="163"/>
      <c r="AG98" s="163"/>
      <c r="AH98" s="289">
        <v>-0.03</v>
      </c>
      <c r="AI98" s="89"/>
      <c r="AJ98" s="22"/>
      <c r="AL98" s="22"/>
      <c r="AM98" s="143" t="s">
        <v>177</v>
      </c>
      <c r="AN98" s="347" t="s">
        <v>178</v>
      </c>
      <c r="AO98" s="204" t="s">
        <v>214</v>
      </c>
      <c r="AP98" s="204"/>
    </row>
    <row r="99" spans="1:42" s="99" customFormat="1">
      <c r="A99" s="95"/>
      <c r="B99" s="95"/>
      <c r="C99" s="96"/>
      <c r="D99" s="97"/>
      <c r="E99" s="97"/>
      <c r="F99" s="88"/>
      <c r="G99" s="88"/>
      <c r="H99" s="88"/>
      <c r="I99" s="97"/>
      <c r="J99" s="97"/>
      <c r="K99" s="98"/>
      <c r="L99" s="90"/>
      <c r="M99" s="89"/>
      <c r="N99" s="90"/>
      <c r="O99" s="90"/>
      <c r="P99" s="90"/>
      <c r="Q99" s="90"/>
      <c r="R99" s="90"/>
      <c r="S99" s="90"/>
      <c r="T99" s="90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299"/>
      <c r="AF99" s="89"/>
      <c r="AG99" s="89"/>
      <c r="AH99" s="89"/>
      <c r="AI99" s="89"/>
      <c r="AL99" s="157"/>
      <c r="AM99" s="97"/>
      <c r="AN99" s="220"/>
    </row>
    <row r="100" spans="1:42" s="335" customFormat="1">
      <c r="A100" s="328"/>
      <c r="B100" s="328"/>
      <c r="C100" s="329"/>
      <c r="D100" s="330"/>
      <c r="E100" s="330"/>
      <c r="F100" s="331"/>
      <c r="G100" s="331"/>
      <c r="H100" s="331"/>
      <c r="I100" s="330"/>
      <c r="J100" s="330"/>
      <c r="K100" s="332"/>
      <c r="L100" s="333"/>
      <c r="M100" s="334"/>
      <c r="N100" s="333"/>
      <c r="O100" s="333"/>
      <c r="P100" s="333"/>
      <c r="Q100" s="333"/>
      <c r="R100" s="333"/>
      <c r="S100" s="333"/>
      <c r="T100" s="333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40"/>
      <c r="AF100" s="334"/>
      <c r="AG100" s="334"/>
      <c r="AH100" s="334"/>
      <c r="AI100" s="334"/>
      <c r="AL100" s="337"/>
      <c r="AM100" s="330"/>
      <c r="AN100" s="338"/>
    </row>
    <row r="101" spans="1:42" s="99" customFormat="1" ht="13.5" thickBot="1">
      <c r="A101" s="100"/>
      <c r="B101" s="100"/>
      <c r="C101" s="101"/>
      <c r="D101" s="92"/>
      <c r="E101" s="92"/>
      <c r="F101" s="91"/>
      <c r="G101" s="91"/>
      <c r="H101" s="91"/>
      <c r="I101" s="92"/>
      <c r="J101" s="92"/>
      <c r="K101" s="102"/>
      <c r="L101" s="94"/>
      <c r="M101" s="93"/>
      <c r="N101" s="94"/>
      <c r="O101" s="94"/>
      <c r="P101" s="94"/>
      <c r="Q101" s="94"/>
      <c r="R101" s="94"/>
      <c r="S101" s="94"/>
      <c r="T101" s="94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355"/>
      <c r="AF101" s="93"/>
      <c r="AG101" s="93"/>
      <c r="AH101" s="93"/>
      <c r="AI101" s="89"/>
      <c r="AL101" s="157"/>
      <c r="AM101" s="97"/>
      <c r="AN101" s="220"/>
    </row>
    <row r="102" spans="1:42" s="99" customFormat="1">
      <c r="A102" s="591" t="s">
        <v>76</v>
      </c>
      <c r="B102" s="68"/>
      <c r="C102" s="68">
        <v>1989</v>
      </c>
      <c r="D102" s="69" t="s">
        <v>167</v>
      </c>
      <c r="E102" s="69"/>
      <c r="F102" s="55"/>
      <c r="G102" s="55"/>
      <c r="H102" s="55"/>
      <c r="I102" s="69"/>
      <c r="J102" s="806" t="s">
        <v>176</v>
      </c>
      <c r="K102" s="809" t="s">
        <v>83</v>
      </c>
      <c r="L102" s="33"/>
      <c r="M102" s="50"/>
      <c r="N102" s="33"/>
      <c r="O102" s="33"/>
      <c r="P102" s="33"/>
      <c r="Q102" s="33"/>
      <c r="R102" s="33"/>
      <c r="S102" s="33"/>
      <c r="T102" s="33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356"/>
      <c r="AF102" s="50"/>
      <c r="AG102" s="50"/>
      <c r="AH102" s="50"/>
      <c r="AI102" s="272"/>
      <c r="AJ102" s="828">
        <v>17173.34</v>
      </c>
      <c r="AK102" s="22"/>
      <c r="AL102" s="157"/>
      <c r="AM102" s="97"/>
      <c r="AN102" s="220"/>
    </row>
    <row r="103" spans="1:42" s="99" customFormat="1">
      <c r="A103" s="592"/>
      <c r="B103" s="67"/>
      <c r="C103" s="67">
        <v>1991</v>
      </c>
      <c r="D103" s="69" t="s">
        <v>168</v>
      </c>
      <c r="E103" s="69"/>
      <c r="F103" s="35"/>
      <c r="G103" s="177">
        <v>0</v>
      </c>
      <c r="H103" s="35"/>
      <c r="I103" s="71"/>
      <c r="J103" s="807"/>
      <c r="K103" s="810"/>
      <c r="L103" s="33"/>
      <c r="M103" s="50"/>
      <c r="N103" s="33"/>
      <c r="O103" s="33"/>
      <c r="P103" s="33"/>
      <c r="Q103" s="33"/>
      <c r="R103" s="131"/>
      <c r="S103" s="131"/>
      <c r="T103" s="131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57"/>
      <c r="AF103" s="37"/>
      <c r="AG103" s="37"/>
      <c r="AH103" s="37"/>
      <c r="AI103" s="272"/>
      <c r="AJ103" s="829"/>
      <c r="AK103" s="22"/>
      <c r="AL103" s="157"/>
      <c r="AM103" s="97"/>
      <c r="AN103" s="220"/>
    </row>
    <row r="104" spans="1:42" s="99" customFormat="1">
      <c r="A104" s="592"/>
      <c r="B104" s="67"/>
      <c r="C104" s="67">
        <v>1993</v>
      </c>
      <c r="D104" s="69" t="s">
        <v>169</v>
      </c>
      <c r="E104" s="69"/>
      <c r="F104" s="35"/>
      <c r="G104" s="177">
        <v>0</v>
      </c>
      <c r="H104" s="35"/>
      <c r="I104" s="71"/>
      <c r="J104" s="807"/>
      <c r="K104" s="810"/>
      <c r="L104" s="33"/>
      <c r="M104" s="50"/>
      <c r="N104" s="33"/>
      <c r="O104" s="33"/>
      <c r="P104" s="33"/>
      <c r="Q104" s="33"/>
      <c r="R104" s="131"/>
      <c r="S104" s="131"/>
      <c r="T104" s="131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57"/>
      <c r="AF104" s="37"/>
      <c r="AG104" s="37"/>
      <c r="AH104" s="37"/>
      <c r="AI104" s="272"/>
      <c r="AJ104" s="829"/>
      <c r="AK104" s="22"/>
      <c r="AL104" s="157"/>
      <c r="AM104" s="97"/>
      <c r="AN104" s="220"/>
    </row>
    <row r="105" spans="1:42" s="99" customFormat="1">
      <c r="A105" s="592"/>
      <c r="B105" s="67"/>
      <c r="C105" s="68">
        <v>1995</v>
      </c>
      <c r="D105" s="69" t="s">
        <v>170</v>
      </c>
      <c r="E105" s="69"/>
      <c r="F105" s="35"/>
      <c r="G105" s="177">
        <v>0</v>
      </c>
      <c r="H105" s="35"/>
      <c r="I105" s="71"/>
      <c r="J105" s="807"/>
      <c r="K105" s="810"/>
      <c r="L105" s="33"/>
      <c r="M105" s="50"/>
      <c r="N105" s="33"/>
      <c r="O105" s="33"/>
      <c r="P105" s="33"/>
      <c r="Q105" s="33"/>
      <c r="R105" s="131"/>
      <c r="S105" s="131"/>
      <c r="T105" s="131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57"/>
      <c r="AF105" s="37"/>
      <c r="AG105" s="37"/>
      <c r="AH105" s="37"/>
      <c r="AI105" s="272"/>
      <c r="AJ105" s="829"/>
      <c r="AK105" s="22"/>
      <c r="AL105" s="157"/>
      <c r="AM105" s="97"/>
      <c r="AN105" s="220"/>
    </row>
    <row r="106" spans="1:42" s="99" customFormat="1">
      <c r="A106" s="592"/>
      <c r="B106" s="67"/>
      <c r="C106" s="67">
        <v>1998</v>
      </c>
      <c r="D106" s="69" t="s">
        <v>171</v>
      </c>
      <c r="E106" s="69"/>
      <c r="F106" s="35"/>
      <c r="G106" s="177">
        <v>0</v>
      </c>
      <c r="H106" s="35"/>
      <c r="I106" s="71"/>
      <c r="J106" s="807"/>
      <c r="K106" s="810"/>
      <c r="L106" s="33"/>
      <c r="M106" s="50"/>
      <c r="N106" s="33"/>
      <c r="O106" s="33"/>
      <c r="P106" s="33"/>
      <c r="Q106" s="33"/>
      <c r="R106" s="131"/>
      <c r="S106" s="131"/>
      <c r="T106" s="131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57"/>
      <c r="AF106" s="37"/>
      <c r="AG106" s="37"/>
      <c r="AH106" s="37"/>
      <c r="AI106" s="272"/>
      <c r="AJ106" s="829"/>
      <c r="AK106" s="22"/>
      <c r="AL106" s="157"/>
      <c r="AM106" s="97"/>
      <c r="AN106" s="220"/>
    </row>
    <row r="107" spans="1:42" s="99" customFormat="1" ht="15" customHeight="1">
      <c r="A107" s="592"/>
      <c r="B107" s="15" t="s">
        <v>94</v>
      </c>
      <c r="C107" s="31">
        <v>2001</v>
      </c>
      <c r="D107" s="54" t="s">
        <v>172</v>
      </c>
      <c r="E107" s="116" t="s">
        <v>1</v>
      </c>
      <c r="F107" s="21">
        <v>3892.89</v>
      </c>
      <c r="G107" s="57">
        <v>0</v>
      </c>
      <c r="H107" s="34">
        <v>234.78</v>
      </c>
      <c r="I107" s="831" t="s">
        <v>94</v>
      </c>
      <c r="J107" s="807"/>
      <c r="K107" s="810"/>
      <c r="L107" s="21">
        <v>120.55</v>
      </c>
      <c r="M107" s="25">
        <v>19.28</v>
      </c>
      <c r="N107" s="21">
        <v>148.66</v>
      </c>
      <c r="O107" s="21">
        <v>2315.5700000000002</v>
      </c>
      <c r="P107" s="21"/>
      <c r="Q107" s="21"/>
      <c r="R107" s="34">
        <v>3.05</v>
      </c>
      <c r="S107" s="21">
        <v>50.61</v>
      </c>
      <c r="T107" s="21"/>
      <c r="U107" s="21">
        <v>788.31</v>
      </c>
      <c r="V107" s="21"/>
      <c r="W107" s="21"/>
      <c r="X107" s="21"/>
      <c r="Y107" s="21"/>
      <c r="Z107" s="21">
        <v>11.47</v>
      </c>
      <c r="AA107" s="21">
        <v>178.66</v>
      </c>
      <c r="AB107" s="41"/>
      <c r="AC107" s="41"/>
      <c r="AD107" s="687" t="s">
        <v>24</v>
      </c>
      <c r="AE107" s="688"/>
      <c r="AF107" s="21">
        <v>86.57</v>
      </c>
      <c r="AG107" s="21">
        <v>1348.44</v>
      </c>
      <c r="AH107" s="21">
        <f>O107+U107+AA107+AG107</f>
        <v>4630.9799999999996</v>
      </c>
      <c r="AI107" s="90"/>
      <c r="AJ107" s="829"/>
      <c r="AK107" s="22"/>
      <c r="AL107" s="148">
        <v>52.82</v>
      </c>
      <c r="AM107" s="157"/>
      <c r="AN107" s="220"/>
    </row>
    <row r="108" spans="1:42" s="99" customFormat="1" ht="15" customHeight="1">
      <c r="A108" s="592"/>
      <c r="B108" s="106"/>
      <c r="C108" s="106">
        <v>2004</v>
      </c>
      <c r="D108" s="151" t="s">
        <v>173</v>
      </c>
      <c r="E108" s="107"/>
      <c r="F108" s="59"/>
      <c r="G108" s="108"/>
      <c r="H108" s="109"/>
      <c r="I108" s="832"/>
      <c r="J108" s="807"/>
      <c r="K108" s="810"/>
      <c r="L108" s="59"/>
      <c r="M108" s="59"/>
      <c r="N108" s="59"/>
      <c r="O108" s="59"/>
      <c r="P108" s="59"/>
      <c r="Q108" s="59"/>
      <c r="R108" s="32"/>
      <c r="S108" s="59"/>
      <c r="T108" s="59"/>
      <c r="U108" s="59"/>
      <c r="V108" s="59"/>
      <c r="W108" s="59"/>
      <c r="X108" s="59"/>
      <c r="Y108" s="59"/>
      <c r="Z108" s="59"/>
      <c r="AA108" s="59"/>
      <c r="AB108" s="320"/>
      <c r="AC108" s="320"/>
      <c r="AD108" s="815"/>
      <c r="AE108" s="529"/>
      <c r="AF108" s="110"/>
      <c r="AG108" s="59"/>
      <c r="AH108" s="59"/>
      <c r="AI108" s="282"/>
      <c r="AJ108" s="829"/>
      <c r="AK108" s="22"/>
      <c r="AL108" s="149"/>
      <c r="AM108" s="157"/>
      <c r="AN108" s="220"/>
    </row>
    <row r="109" spans="1:42" s="99" customFormat="1" ht="15" customHeight="1">
      <c r="A109" s="592"/>
      <c r="B109" s="15" t="s">
        <v>94</v>
      </c>
      <c r="C109" s="233">
        <v>2008</v>
      </c>
      <c r="D109" s="54" t="s">
        <v>174</v>
      </c>
      <c r="E109" s="116" t="s">
        <v>1</v>
      </c>
      <c r="F109" s="21">
        <v>26532.36</v>
      </c>
      <c r="G109" s="57">
        <v>0</v>
      </c>
      <c r="H109" s="18">
        <v>3000</v>
      </c>
      <c r="I109" s="832"/>
      <c r="J109" s="807"/>
      <c r="K109" s="810"/>
      <c r="L109" s="21">
        <v>377.19</v>
      </c>
      <c r="M109" s="21">
        <v>32</v>
      </c>
      <c r="N109" s="21">
        <v>690.11</v>
      </c>
      <c r="O109" s="21">
        <v>3437.68</v>
      </c>
      <c r="P109" s="21"/>
      <c r="Q109" s="21"/>
      <c r="R109" s="18">
        <v>39</v>
      </c>
      <c r="S109" s="21">
        <v>344.92</v>
      </c>
      <c r="T109" s="21"/>
      <c r="U109" s="21">
        <v>1718.17</v>
      </c>
      <c r="V109" s="21"/>
      <c r="W109" s="21"/>
      <c r="X109" s="21"/>
      <c r="Y109" s="21"/>
      <c r="Z109" s="21">
        <v>52.16</v>
      </c>
      <c r="AA109" s="21">
        <v>259.83</v>
      </c>
      <c r="AB109" s="41"/>
      <c r="AC109" s="41"/>
      <c r="AD109" s="815"/>
      <c r="AE109" s="529"/>
      <c r="AF109" s="21">
        <v>293.02999999999997</v>
      </c>
      <c r="AG109" s="21">
        <v>1459.69</v>
      </c>
      <c r="AH109" s="21">
        <f>O109+U109+AA109+AG109</f>
        <v>6875.3700000000008</v>
      </c>
      <c r="AI109" s="90"/>
      <c r="AJ109" s="829"/>
      <c r="AK109" s="22"/>
      <c r="AL109" s="148">
        <v>72</v>
      </c>
      <c r="AM109" s="224" t="s">
        <v>23</v>
      </c>
      <c r="AN109" s="220"/>
    </row>
    <row r="110" spans="1:42" s="99" customFormat="1" ht="15.75" customHeight="1" thickBot="1">
      <c r="A110" s="593"/>
      <c r="B110" s="52" t="s">
        <v>94</v>
      </c>
      <c r="C110" s="52">
        <v>2014</v>
      </c>
      <c r="D110" s="53" t="s">
        <v>175</v>
      </c>
      <c r="E110" s="53" t="s">
        <v>1</v>
      </c>
      <c r="F110" s="46">
        <v>36850.5</v>
      </c>
      <c r="G110" s="48">
        <v>0</v>
      </c>
      <c r="H110" s="193" t="s">
        <v>26</v>
      </c>
      <c r="I110" s="833"/>
      <c r="J110" s="808"/>
      <c r="K110" s="811"/>
      <c r="L110" s="46">
        <v>524.17999999999995</v>
      </c>
      <c r="M110" s="47">
        <v>78.8</v>
      </c>
      <c r="N110" s="46">
        <v>925.24</v>
      </c>
      <c r="O110" s="46">
        <v>2833.5</v>
      </c>
      <c r="P110" s="46"/>
      <c r="Q110" s="46"/>
      <c r="R110" s="193" t="s">
        <v>26</v>
      </c>
      <c r="S110" s="46">
        <v>479.06</v>
      </c>
      <c r="T110" s="46"/>
      <c r="U110" s="46">
        <v>1467.09</v>
      </c>
      <c r="V110" s="46"/>
      <c r="W110" s="46"/>
      <c r="X110" s="46"/>
      <c r="Y110" s="46"/>
      <c r="Z110" s="46">
        <v>126.34</v>
      </c>
      <c r="AA110" s="46">
        <v>386.91</v>
      </c>
      <c r="AB110" s="73"/>
      <c r="AC110" s="73"/>
      <c r="AD110" s="689"/>
      <c r="AE110" s="532"/>
      <c r="AF110" s="46">
        <v>319.83999999999997</v>
      </c>
      <c r="AG110" s="46">
        <v>979.49</v>
      </c>
      <c r="AH110" s="46">
        <f>O110+U110+AA110+AG110</f>
        <v>5666.99</v>
      </c>
      <c r="AI110" s="94"/>
      <c r="AJ110" s="830"/>
      <c r="AK110" s="22"/>
      <c r="AL110" s="148">
        <v>150</v>
      </c>
      <c r="AM110" s="223" t="s">
        <v>30</v>
      </c>
      <c r="AN110" s="220"/>
    </row>
    <row r="111" spans="1:42" s="99" customFormat="1">
      <c r="A111" s="95"/>
      <c r="B111" s="95"/>
      <c r="C111" s="96"/>
      <c r="D111" s="97"/>
      <c r="E111" s="97"/>
      <c r="F111" s="88"/>
      <c r="G111" s="88"/>
      <c r="H111" s="88"/>
      <c r="I111" s="97"/>
      <c r="J111" s="97"/>
      <c r="K111" s="98"/>
      <c r="L111" s="90"/>
      <c r="M111" s="89"/>
      <c r="N111" s="90"/>
      <c r="O111" s="90"/>
      <c r="P111" s="90"/>
      <c r="Q111" s="90"/>
      <c r="R111" s="90"/>
      <c r="S111" s="90"/>
      <c r="T111" s="90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299"/>
      <c r="AF111" s="89"/>
      <c r="AG111" s="89"/>
      <c r="AH111" s="89"/>
      <c r="AI111" s="89"/>
      <c r="AK111" s="22"/>
      <c r="AM111" s="157"/>
      <c r="AN111" s="220"/>
    </row>
    <row r="112" spans="1:42" s="335" customFormat="1">
      <c r="A112" s="328"/>
      <c r="B112" s="328"/>
      <c r="C112" s="329"/>
      <c r="D112" s="330"/>
      <c r="E112" s="330"/>
      <c r="F112" s="331"/>
      <c r="G112" s="331"/>
      <c r="H112" s="331"/>
      <c r="I112" s="330"/>
      <c r="J112" s="330"/>
      <c r="K112" s="332"/>
      <c r="L112" s="330"/>
      <c r="M112" s="331"/>
      <c r="N112" s="331"/>
      <c r="O112" s="331"/>
      <c r="P112" s="331"/>
      <c r="Q112" s="331"/>
      <c r="R112" s="333"/>
      <c r="S112" s="333"/>
      <c r="T112" s="333"/>
      <c r="U112" s="334"/>
      <c r="V112" s="334"/>
      <c r="W112" s="334"/>
      <c r="X112" s="334"/>
      <c r="Y112" s="334"/>
      <c r="Z112" s="334"/>
      <c r="AA112" s="334"/>
      <c r="AB112" s="334"/>
      <c r="AC112" s="334"/>
      <c r="AD112" s="334"/>
      <c r="AE112" s="340"/>
      <c r="AF112" s="334"/>
      <c r="AG112" s="334"/>
      <c r="AH112" s="334"/>
      <c r="AI112" s="334"/>
      <c r="AK112" s="336"/>
      <c r="AM112" s="337"/>
      <c r="AN112" s="338"/>
    </row>
    <row r="113" spans="1:50" s="99" customFormat="1" ht="13.5" thickBot="1">
      <c r="A113" s="95"/>
      <c r="B113" s="100"/>
      <c r="C113" s="101"/>
      <c r="D113" s="92"/>
      <c r="E113" s="92"/>
      <c r="F113" s="92"/>
      <c r="G113" s="91"/>
      <c r="H113" s="91"/>
      <c r="I113" s="91"/>
      <c r="J113" s="310"/>
      <c r="K113" s="310"/>
      <c r="L113" s="366"/>
      <c r="M113" s="90"/>
      <c r="N113" s="89"/>
      <c r="O113" s="90"/>
      <c r="P113" s="362"/>
      <c r="Q113" s="90"/>
      <c r="R113" s="362"/>
      <c r="S113" s="90"/>
      <c r="T113" s="90"/>
      <c r="U113" s="90"/>
      <c r="V113" s="299"/>
      <c r="W113" s="89"/>
      <c r="X113" s="299"/>
      <c r="Y113" s="89"/>
      <c r="Z113" s="89"/>
      <c r="AA113" s="89"/>
      <c r="AB113" s="89"/>
      <c r="AC113" s="89"/>
      <c r="AD113" s="89"/>
      <c r="AE113" s="89"/>
      <c r="AF113" s="299"/>
      <c r="AG113" s="299"/>
      <c r="AH113" s="89"/>
      <c r="AJ113" s="22"/>
      <c r="AL113" s="157"/>
      <c r="AM113" s="220"/>
    </row>
    <row r="114" spans="1:50" s="99" customFormat="1" ht="12.75" customHeight="1">
      <c r="A114" s="816" t="s">
        <v>77</v>
      </c>
      <c r="B114" s="819" t="s">
        <v>89</v>
      </c>
      <c r="C114" s="636">
        <v>38195</v>
      </c>
      <c r="D114" s="175" t="s">
        <v>216</v>
      </c>
      <c r="E114" s="121" t="s">
        <v>0</v>
      </c>
      <c r="F114" s="145">
        <v>2941.92</v>
      </c>
      <c r="G114" s="176">
        <v>612</v>
      </c>
      <c r="H114" s="176">
        <v>612</v>
      </c>
      <c r="I114" s="857" t="s">
        <v>236</v>
      </c>
      <c r="J114" s="822" t="s">
        <v>249</v>
      </c>
      <c r="K114" s="850" t="s">
        <v>77</v>
      </c>
      <c r="L114" s="313">
        <v>410.31128000000001</v>
      </c>
      <c r="M114" s="370">
        <v>287.60000000000002</v>
      </c>
      <c r="N114" s="384">
        <v>122.71127999999999</v>
      </c>
      <c r="O114" s="385">
        <v>690</v>
      </c>
      <c r="P114" s="383"/>
      <c r="Q114" s="383"/>
      <c r="R114" s="384">
        <v>7.95</v>
      </c>
      <c r="S114" s="313">
        <v>38.244960000000006</v>
      </c>
      <c r="T114" s="313">
        <v>30.294960000000007</v>
      </c>
      <c r="U114" s="386">
        <v>170</v>
      </c>
      <c r="V114" s="313">
        <v>17.748947999999999</v>
      </c>
      <c r="W114" s="386">
        <v>100</v>
      </c>
      <c r="X114" s="383"/>
      <c r="Y114" s="383"/>
      <c r="Z114" s="383"/>
      <c r="AA114" s="383"/>
      <c r="AB114" s="313">
        <v>28.894527999999994</v>
      </c>
      <c r="AC114" s="386">
        <v>162</v>
      </c>
      <c r="AD114" s="533" t="s">
        <v>24</v>
      </c>
      <c r="AE114" s="534"/>
      <c r="AF114" s="76">
        <v>245.42255999999998</v>
      </c>
      <c r="AG114" s="245">
        <v>1379</v>
      </c>
      <c r="AH114" s="316">
        <f>AG114</f>
        <v>1379</v>
      </c>
      <c r="AI114" s="834">
        <v>45827</v>
      </c>
      <c r="AJ114" s="494">
        <f>AH114+AH115+AH116+AH117</f>
        <v>26081</v>
      </c>
      <c r="AK114" s="497">
        <f>AJ114+AJ118+AJ119+AJ123</f>
        <v>44403</v>
      </c>
      <c r="AL114" s="148">
        <v>74</v>
      </c>
      <c r="AM114" s="157"/>
      <c r="AX114" s="220"/>
    </row>
    <row r="115" spans="1:50" s="99" customFormat="1" ht="12.75" customHeight="1">
      <c r="A115" s="817"/>
      <c r="B115" s="820"/>
      <c r="C115" s="637"/>
      <c r="D115" s="115" t="s">
        <v>183</v>
      </c>
      <c r="E115" s="387"/>
      <c r="F115" s="19">
        <v>15000</v>
      </c>
      <c r="G115" s="57">
        <v>0</v>
      </c>
      <c r="H115" s="57" t="s">
        <v>217</v>
      </c>
      <c r="I115" s="858"/>
      <c r="J115" s="823"/>
      <c r="K115" s="851"/>
      <c r="L115" s="20">
        <v>385.43328000000008</v>
      </c>
      <c r="M115" s="19"/>
      <c r="N115" s="34">
        <v>385.43328000000008</v>
      </c>
      <c r="O115" s="390">
        <v>2166</v>
      </c>
      <c r="P115" s="389"/>
      <c r="Q115" s="389"/>
      <c r="R115" s="34"/>
      <c r="S115" s="20">
        <v>195.00000000000003</v>
      </c>
      <c r="T115" s="20">
        <v>195.00000000000003</v>
      </c>
      <c r="U115" s="248">
        <v>1096</v>
      </c>
      <c r="V115" s="20">
        <v>28.887292000000006</v>
      </c>
      <c r="W115" s="248">
        <v>161</v>
      </c>
      <c r="X115" s="389"/>
      <c r="Y115" s="389"/>
      <c r="Z115" s="389"/>
      <c r="AA115" s="389"/>
      <c r="AB115" s="20">
        <v>76.17331200000001</v>
      </c>
      <c r="AC115" s="248">
        <v>428</v>
      </c>
      <c r="AD115" s="535"/>
      <c r="AE115" s="536"/>
      <c r="AF115" s="20">
        <v>770.86656000000016</v>
      </c>
      <c r="AG115" s="248">
        <v>4332</v>
      </c>
      <c r="AH115" s="303">
        <f t="shared" ref="AH115:AH117" si="4">AG115</f>
        <v>4332</v>
      </c>
      <c r="AI115" s="508"/>
      <c r="AJ115" s="495"/>
      <c r="AK115" s="498"/>
      <c r="AM115" s="157"/>
      <c r="AX115" s="220"/>
    </row>
    <row r="116" spans="1:50" s="99" customFormat="1" ht="12.75" customHeight="1">
      <c r="A116" s="817"/>
      <c r="B116" s="820"/>
      <c r="C116" s="637"/>
      <c r="D116" s="115" t="s">
        <v>184</v>
      </c>
      <c r="E116" s="387"/>
      <c r="F116" s="32">
        <v>66666</v>
      </c>
      <c r="G116" s="57">
        <v>0</v>
      </c>
      <c r="H116" s="57" t="s">
        <v>217</v>
      </c>
      <c r="I116" s="858"/>
      <c r="J116" s="823"/>
      <c r="K116" s="851"/>
      <c r="L116" s="20">
        <v>1677.0832800000001</v>
      </c>
      <c r="M116" s="19"/>
      <c r="N116" s="34">
        <v>1677.0832800000001</v>
      </c>
      <c r="O116" s="390">
        <v>9424</v>
      </c>
      <c r="P116" s="389"/>
      <c r="Q116" s="389"/>
      <c r="R116" s="34"/>
      <c r="S116" s="20">
        <v>866.65800000000013</v>
      </c>
      <c r="T116" s="20">
        <v>866.65800000000013</v>
      </c>
      <c r="U116" s="248">
        <v>4870</v>
      </c>
      <c r="V116" s="20">
        <v>121.88609200000002</v>
      </c>
      <c r="W116" s="248">
        <v>685</v>
      </c>
      <c r="X116" s="389"/>
      <c r="Y116" s="389"/>
      <c r="Z116" s="389"/>
      <c r="AA116" s="389"/>
      <c r="AB116" s="20">
        <v>324.17011200000007</v>
      </c>
      <c r="AC116" s="248">
        <v>1822</v>
      </c>
      <c r="AD116" s="535"/>
      <c r="AE116" s="536"/>
      <c r="AF116" s="20">
        <v>3354.1665600000001</v>
      </c>
      <c r="AG116" s="248">
        <v>18848</v>
      </c>
      <c r="AH116" s="303">
        <f t="shared" si="4"/>
        <v>18848</v>
      </c>
      <c r="AI116" s="508"/>
      <c r="AJ116" s="495"/>
      <c r="AK116" s="498"/>
      <c r="AM116" s="157"/>
      <c r="AX116" s="220"/>
    </row>
    <row r="117" spans="1:50" s="99" customFormat="1" ht="12.75" customHeight="1" thickBot="1">
      <c r="A117" s="817"/>
      <c r="B117" s="821"/>
      <c r="C117" s="638"/>
      <c r="D117" s="117" t="s">
        <v>185</v>
      </c>
      <c r="E117" s="391"/>
      <c r="F117" s="46">
        <v>5000</v>
      </c>
      <c r="G117" s="48">
        <v>0</v>
      </c>
      <c r="H117" s="48" t="s">
        <v>217</v>
      </c>
      <c r="I117" s="858"/>
      <c r="J117" s="823"/>
      <c r="K117" s="851"/>
      <c r="L117" s="47">
        <v>135.43328</v>
      </c>
      <c r="M117" s="46"/>
      <c r="N117" s="111">
        <v>135.43328</v>
      </c>
      <c r="O117" s="394">
        <v>761</v>
      </c>
      <c r="P117" s="393"/>
      <c r="Q117" s="393"/>
      <c r="R117" s="111"/>
      <c r="S117" s="47">
        <v>65</v>
      </c>
      <c r="T117" s="47">
        <v>65</v>
      </c>
      <c r="U117" s="251">
        <v>365</v>
      </c>
      <c r="V117" s="47">
        <v>10.887291999999999</v>
      </c>
      <c r="W117" s="251">
        <v>61</v>
      </c>
      <c r="X117" s="393"/>
      <c r="Y117" s="393"/>
      <c r="Z117" s="393"/>
      <c r="AA117" s="393"/>
      <c r="AB117" s="47">
        <v>28.173311999999996</v>
      </c>
      <c r="AC117" s="251">
        <v>158</v>
      </c>
      <c r="AD117" s="535"/>
      <c r="AE117" s="536"/>
      <c r="AF117" s="47">
        <v>270.86655999999999</v>
      </c>
      <c r="AG117" s="251">
        <v>1522</v>
      </c>
      <c r="AH117" s="395">
        <f t="shared" si="4"/>
        <v>1522</v>
      </c>
      <c r="AI117" s="509"/>
      <c r="AJ117" s="496"/>
      <c r="AK117" s="498"/>
      <c r="AM117" s="157"/>
      <c r="AX117" s="220"/>
    </row>
    <row r="118" spans="1:50" s="99" customFormat="1" ht="15.75" customHeight="1" thickBot="1">
      <c r="A118" s="817"/>
      <c r="B118" s="205" t="s">
        <v>89</v>
      </c>
      <c r="C118" s="396">
        <v>39330</v>
      </c>
      <c r="D118" s="397" t="s">
        <v>226</v>
      </c>
      <c r="E118" s="230" t="s">
        <v>1</v>
      </c>
      <c r="F118" s="73">
        <v>4412.88</v>
      </c>
      <c r="G118" s="229">
        <v>0</v>
      </c>
      <c r="H118" s="139">
        <v>2000</v>
      </c>
      <c r="I118" s="858"/>
      <c r="J118" s="823"/>
      <c r="K118" s="851"/>
      <c r="L118" s="73">
        <v>319.77999999999997</v>
      </c>
      <c r="M118" s="73">
        <v>25</v>
      </c>
      <c r="N118" s="73">
        <v>294.77999999999997</v>
      </c>
      <c r="O118" s="374">
        <v>2411</v>
      </c>
      <c r="P118" s="398"/>
      <c r="Q118" s="398"/>
      <c r="R118" s="113">
        <v>26</v>
      </c>
      <c r="S118" s="73">
        <v>57.37</v>
      </c>
      <c r="T118" s="73">
        <v>57.37</v>
      </c>
      <c r="U118" s="374">
        <v>469</v>
      </c>
      <c r="V118" s="73">
        <v>11.39</v>
      </c>
      <c r="W118" s="374">
        <v>93</v>
      </c>
      <c r="X118" s="399"/>
      <c r="Y118" s="399"/>
      <c r="Z118" s="399"/>
      <c r="AA118" s="399"/>
      <c r="AB118" s="160">
        <v>94.37</v>
      </c>
      <c r="AC118" s="160">
        <v>772</v>
      </c>
      <c r="AD118" s="535"/>
      <c r="AE118" s="536"/>
      <c r="AF118" s="73">
        <v>589.55999999999995</v>
      </c>
      <c r="AG118" s="374">
        <v>4823</v>
      </c>
      <c r="AH118" s="400">
        <v>5385</v>
      </c>
      <c r="AI118" s="401">
        <v>45828</v>
      </c>
      <c r="AJ118" s="368">
        <f>AH118</f>
        <v>5385</v>
      </c>
      <c r="AK118" s="498"/>
      <c r="AL118" s="148">
        <v>72</v>
      </c>
      <c r="AM118" s="157"/>
      <c r="AX118" s="220"/>
    </row>
    <row r="119" spans="1:50" s="99" customFormat="1" ht="12.75" customHeight="1">
      <c r="A119" s="817"/>
      <c r="B119" s="402" t="s">
        <v>89</v>
      </c>
      <c r="C119" s="403">
        <v>40063</v>
      </c>
      <c r="D119" s="121" t="s">
        <v>227</v>
      </c>
      <c r="E119" s="121" t="s">
        <v>0</v>
      </c>
      <c r="F119" s="145">
        <v>2941.92</v>
      </c>
      <c r="G119" s="176">
        <v>2941.92</v>
      </c>
      <c r="H119" s="176">
        <v>2941.92</v>
      </c>
      <c r="I119" s="858"/>
      <c r="J119" s="823"/>
      <c r="K119" s="851"/>
      <c r="L119" s="145">
        <v>620.74415999999997</v>
      </c>
      <c r="M119" s="76">
        <v>228.29</v>
      </c>
      <c r="N119" s="370">
        <v>392.45416</v>
      </c>
      <c r="O119" s="404">
        <v>2518</v>
      </c>
      <c r="P119" s="372"/>
      <c r="Q119" s="372"/>
      <c r="R119" s="405" t="s">
        <v>217</v>
      </c>
      <c r="S119" s="145">
        <v>38.244960000000006</v>
      </c>
      <c r="T119" s="145">
        <v>38.244960000000006</v>
      </c>
      <c r="U119" s="243">
        <v>245</v>
      </c>
      <c r="V119" s="145">
        <v>22.372879999999999</v>
      </c>
      <c r="W119" s="243">
        <v>144</v>
      </c>
      <c r="X119" s="382"/>
      <c r="Y119" s="382"/>
      <c r="Z119" s="382"/>
      <c r="AA119" s="382"/>
      <c r="AB119" s="370">
        <v>116.91022</v>
      </c>
      <c r="AC119" s="370">
        <v>750</v>
      </c>
      <c r="AD119" s="535"/>
      <c r="AE119" s="536"/>
      <c r="AF119" s="145">
        <v>784.90832</v>
      </c>
      <c r="AG119" s="243">
        <v>5036</v>
      </c>
      <c r="AH119" s="406">
        <f>AG119</f>
        <v>5036</v>
      </c>
      <c r="AI119" s="834">
        <v>45829</v>
      </c>
      <c r="AJ119" s="500">
        <f>AH119+AH120+AH121+AH122</f>
        <v>7259</v>
      </c>
      <c r="AK119" s="498"/>
      <c r="AL119" s="308">
        <v>48</v>
      </c>
      <c r="AM119" s="157"/>
      <c r="AX119" s="220"/>
    </row>
    <row r="120" spans="1:50" s="99" customFormat="1" ht="12.75" customHeight="1">
      <c r="A120" s="817"/>
      <c r="B120" s="407"/>
      <c r="C120" s="408"/>
      <c r="D120" s="120" t="s">
        <v>183</v>
      </c>
      <c r="E120" s="120"/>
      <c r="F120" s="409">
        <v>1111</v>
      </c>
      <c r="G120" s="57">
        <v>0</v>
      </c>
      <c r="H120" s="57" t="s">
        <v>217</v>
      </c>
      <c r="I120" s="858"/>
      <c r="J120" s="823"/>
      <c r="K120" s="851"/>
      <c r="L120" s="21">
        <v>45.553000000000004</v>
      </c>
      <c r="M120" s="25"/>
      <c r="N120" s="19">
        <v>45.553000000000004</v>
      </c>
      <c r="O120" s="363">
        <v>292</v>
      </c>
      <c r="P120" s="375"/>
      <c r="Q120" s="375"/>
      <c r="R120" s="57" t="s">
        <v>217</v>
      </c>
      <c r="S120" s="21">
        <v>14.443000000000001</v>
      </c>
      <c r="T120" s="21">
        <v>14.443000000000001</v>
      </c>
      <c r="U120" s="246">
        <v>93</v>
      </c>
      <c r="V120" s="21">
        <v>3.8664999999999998</v>
      </c>
      <c r="W120" s="246">
        <v>25</v>
      </c>
      <c r="X120" s="388"/>
      <c r="Y120" s="388"/>
      <c r="Z120" s="388"/>
      <c r="AA120" s="388"/>
      <c r="AB120" s="19">
        <v>10.888499999999999</v>
      </c>
      <c r="AC120" s="19">
        <v>70</v>
      </c>
      <c r="AD120" s="535"/>
      <c r="AE120" s="536"/>
      <c r="AF120" s="21">
        <v>18.3095</v>
      </c>
      <c r="AG120" s="246">
        <v>117</v>
      </c>
      <c r="AH120" s="363">
        <f t="shared" ref="AH120:AH122" si="5">AG120</f>
        <v>117</v>
      </c>
      <c r="AI120" s="508"/>
      <c r="AJ120" s="501"/>
      <c r="AK120" s="498"/>
      <c r="AL120" s="149"/>
      <c r="AM120" s="157"/>
      <c r="AX120" s="220"/>
    </row>
    <row r="121" spans="1:50" s="99" customFormat="1" ht="12.75" customHeight="1">
      <c r="A121" s="817"/>
      <c r="B121" s="407"/>
      <c r="C121" s="408"/>
      <c r="D121" s="120" t="s">
        <v>184</v>
      </c>
      <c r="E121" s="120"/>
      <c r="F121" s="410">
        <v>22222</v>
      </c>
      <c r="G121" s="57">
        <v>0</v>
      </c>
      <c r="H121" s="57" t="s">
        <v>217</v>
      </c>
      <c r="I121" s="858"/>
      <c r="J121" s="823"/>
      <c r="K121" s="851"/>
      <c r="L121" s="21">
        <v>531.10599999999999</v>
      </c>
      <c r="M121" s="25"/>
      <c r="N121" s="19">
        <v>531.10599999999999</v>
      </c>
      <c r="O121" s="363">
        <v>3408</v>
      </c>
      <c r="P121" s="375"/>
      <c r="Q121" s="375"/>
      <c r="R121" s="57" t="s">
        <v>217</v>
      </c>
      <c r="S121" s="21">
        <v>288.88600000000002</v>
      </c>
      <c r="T121" s="21">
        <v>288.88600000000002</v>
      </c>
      <c r="U121" s="246">
        <v>1854</v>
      </c>
      <c r="V121" s="21">
        <v>35.533000000000001</v>
      </c>
      <c r="W121" s="246">
        <v>228</v>
      </c>
      <c r="X121" s="388"/>
      <c r="Y121" s="388"/>
      <c r="Z121" s="388"/>
      <c r="AA121" s="388"/>
      <c r="AB121" s="19">
        <v>84.777000000000001</v>
      </c>
      <c r="AC121" s="19">
        <v>544</v>
      </c>
      <c r="AD121" s="535"/>
      <c r="AE121" s="536"/>
      <c r="AF121" s="21">
        <v>324.41900000000004</v>
      </c>
      <c r="AG121" s="246">
        <v>2082</v>
      </c>
      <c r="AH121" s="363">
        <f t="shared" si="5"/>
        <v>2082</v>
      </c>
      <c r="AI121" s="508"/>
      <c r="AJ121" s="501"/>
      <c r="AK121" s="498"/>
      <c r="AL121" s="149"/>
      <c r="AM121" s="157"/>
      <c r="AX121" s="220"/>
    </row>
    <row r="122" spans="1:50" s="99" customFormat="1" ht="12.75" customHeight="1" thickBot="1">
      <c r="A122" s="817"/>
      <c r="B122" s="411"/>
      <c r="C122" s="412"/>
      <c r="D122" s="391" t="s">
        <v>185</v>
      </c>
      <c r="E122" s="391"/>
      <c r="F122" s="413">
        <v>111</v>
      </c>
      <c r="G122" s="48">
        <v>0</v>
      </c>
      <c r="H122" s="48" t="s">
        <v>217</v>
      </c>
      <c r="I122" s="858"/>
      <c r="J122" s="823"/>
      <c r="K122" s="851"/>
      <c r="L122" s="46">
        <v>22.552999999999997</v>
      </c>
      <c r="M122" s="47"/>
      <c r="N122" s="73">
        <v>22.552999999999997</v>
      </c>
      <c r="O122" s="374">
        <v>145</v>
      </c>
      <c r="P122" s="414"/>
      <c r="Q122" s="414"/>
      <c r="R122" s="48" t="s">
        <v>217</v>
      </c>
      <c r="S122" s="46">
        <v>1.4430000000000001</v>
      </c>
      <c r="T122" s="46">
        <v>1.4430000000000001</v>
      </c>
      <c r="U122" s="250">
        <v>9</v>
      </c>
      <c r="V122" s="46">
        <v>2.3665000000000003</v>
      </c>
      <c r="W122" s="250">
        <v>15</v>
      </c>
      <c r="X122" s="392"/>
      <c r="Y122" s="392"/>
      <c r="Z122" s="392"/>
      <c r="AA122" s="392"/>
      <c r="AB122" s="46">
        <v>7.3884999999999996</v>
      </c>
      <c r="AC122" s="46">
        <v>47</v>
      </c>
      <c r="AD122" s="535"/>
      <c r="AE122" s="536"/>
      <c r="AF122" s="46">
        <v>3.8095000000000003</v>
      </c>
      <c r="AG122" s="250">
        <v>24</v>
      </c>
      <c r="AH122" s="297">
        <f t="shared" si="5"/>
        <v>24</v>
      </c>
      <c r="AI122" s="509"/>
      <c r="AJ122" s="502"/>
      <c r="AK122" s="498"/>
      <c r="AL122" s="149"/>
      <c r="AM122" s="157"/>
      <c r="AX122" s="220"/>
    </row>
    <row r="123" spans="1:50" s="99" customFormat="1" ht="15" customHeight="1" thickBot="1">
      <c r="A123" s="817"/>
      <c r="B123" s="415" t="s">
        <v>89</v>
      </c>
      <c r="C123" s="416">
        <v>41157</v>
      </c>
      <c r="D123" s="158" t="s">
        <v>228</v>
      </c>
      <c r="E123" s="201" t="s">
        <v>1</v>
      </c>
      <c r="F123" s="160">
        <v>9193.5</v>
      </c>
      <c r="G123" s="202">
        <v>0</v>
      </c>
      <c r="H123" s="202" t="s">
        <v>217</v>
      </c>
      <c r="I123" s="858"/>
      <c r="J123" s="823"/>
      <c r="K123" s="851"/>
      <c r="L123" s="160">
        <v>600.86</v>
      </c>
      <c r="M123" s="161">
        <v>86.53</v>
      </c>
      <c r="N123" s="160">
        <v>514.33000000000004</v>
      </c>
      <c r="O123" s="256">
        <v>2521</v>
      </c>
      <c r="P123" s="398"/>
      <c r="Q123" s="398"/>
      <c r="R123" s="202" t="s">
        <v>217</v>
      </c>
      <c r="S123" s="160">
        <v>119</v>
      </c>
      <c r="T123" s="160">
        <v>119</v>
      </c>
      <c r="U123" s="256">
        <v>583</v>
      </c>
      <c r="V123" s="160">
        <v>10.78</v>
      </c>
      <c r="W123" s="256">
        <v>53</v>
      </c>
      <c r="X123" s="160">
        <v>62.6</v>
      </c>
      <c r="Y123" s="160">
        <v>307</v>
      </c>
      <c r="Z123" s="160"/>
      <c r="AA123" s="160"/>
      <c r="AB123" s="160">
        <v>50.87</v>
      </c>
      <c r="AC123" s="73">
        <v>249</v>
      </c>
      <c r="AD123" s="537"/>
      <c r="AE123" s="538"/>
      <c r="AF123" s="160">
        <v>1028.6600000000001</v>
      </c>
      <c r="AG123" s="256">
        <v>5042</v>
      </c>
      <c r="AH123" s="417">
        <v>5678</v>
      </c>
      <c r="AI123" s="401">
        <v>45830</v>
      </c>
      <c r="AJ123" s="368">
        <f>AH123</f>
        <v>5678</v>
      </c>
      <c r="AK123" s="499"/>
      <c r="AL123" s="148">
        <v>150</v>
      </c>
      <c r="AM123" s="157"/>
      <c r="AX123" s="220"/>
    </row>
    <row r="124" spans="1:50" s="99" customFormat="1" ht="15" customHeight="1">
      <c r="A124" s="817"/>
      <c r="B124" s="510" t="s">
        <v>218</v>
      </c>
      <c r="C124" s="511"/>
      <c r="D124" s="54" t="s">
        <v>229</v>
      </c>
      <c r="E124" s="116"/>
      <c r="F124" s="24"/>
      <c r="G124" s="24"/>
      <c r="H124" s="24"/>
      <c r="I124" s="858"/>
      <c r="J124" s="823"/>
      <c r="K124" s="851"/>
      <c r="L124" s="21"/>
      <c r="M124" s="25"/>
      <c r="N124" s="21"/>
      <c r="O124" s="246"/>
      <c r="P124" s="246"/>
      <c r="Q124" s="246"/>
      <c r="R124" s="21"/>
      <c r="S124" s="21"/>
      <c r="T124" s="21"/>
      <c r="U124" s="247"/>
      <c r="V124" s="25"/>
      <c r="W124" s="247"/>
      <c r="X124" s="42"/>
      <c r="Y124" s="42"/>
      <c r="Z124" s="42"/>
      <c r="AA124" s="42"/>
      <c r="AB124" s="42"/>
      <c r="AC124" s="42"/>
      <c r="AD124" s="418"/>
      <c r="AE124" s="419"/>
      <c r="AF124" s="25"/>
      <c r="AG124" s="247"/>
      <c r="AH124" s="247"/>
      <c r="AI124" s="89"/>
      <c r="AJ124" s="89"/>
      <c r="AK124" s="22"/>
      <c r="AL124" s="22"/>
      <c r="AM124" s="157"/>
      <c r="AX124" s="220"/>
    </row>
    <row r="125" spans="1:50" s="99" customFormat="1" ht="15" customHeight="1">
      <c r="A125" s="817"/>
      <c r="B125" s="853" t="s">
        <v>219</v>
      </c>
      <c r="C125" s="854"/>
      <c r="D125" s="58" t="s">
        <v>230</v>
      </c>
      <c r="E125" s="420"/>
      <c r="F125" s="40"/>
      <c r="G125" s="40"/>
      <c r="H125" s="40"/>
      <c r="I125" s="858"/>
      <c r="J125" s="823"/>
      <c r="K125" s="851"/>
      <c r="L125" s="56"/>
      <c r="M125" s="43"/>
      <c r="N125" s="56"/>
      <c r="O125" s="373"/>
      <c r="P125" s="373"/>
      <c r="Q125" s="373"/>
      <c r="R125" s="56"/>
      <c r="S125" s="56"/>
      <c r="T125" s="56"/>
      <c r="U125" s="361"/>
      <c r="V125" s="43"/>
      <c r="W125" s="361"/>
      <c r="X125" s="248"/>
      <c r="Y125" s="248"/>
      <c r="Z125" s="248"/>
      <c r="AA125" s="248"/>
      <c r="AB125" s="248"/>
      <c r="AC125" s="248"/>
      <c r="AD125" s="421"/>
      <c r="AE125" s="421"/>
      <c r="AF125" s="43"/>
      <c r="AG125" s="361"/>
      <c r="AH125" s="361"/>
      <c r="AI125" s="89"/>
      <c r="AJ125" s="89"/>
      <c r="AK125" s="22"/>
      <c r="AL125" s="22"/>
      <c r="AM125" s="157"/>
      <c r="AX125" s="220"/>
    </row>
    <row r="126" spans="1:50" s="99" customFormat="1" ht="15.75" customHeight="1" thickBot="1">
      <c r="A126" s="818"/>
      <c r="B126" s="855" t="s">
        <v>220</v>
      </c>
      <c r="C126" s="856"/>
      <c r="D126" s="422" t="s">
        <v>231</v>
      </c>
      <c r="E126" s="422"/>
      <c r="F126" s="423"/>
      <c r="G126" s="423"/>
      <c r="H126" s="423"/>
      <c r="I126" s="859"/>
      <c r="J126" s="824"/>
      <c r="K126" s="852"/>
      <c r="L126" s="424"/>
      <c r="M126" s="424"/>
      <c r="N126" s="424"/>
      <c r="O126" s="425"/>
      <c r="P126" s="425"/>
      <c r="Q126" s="425"/>
      <c r="R126" s="424"/>
      <c r="S126" s="424"/>
      <c r="T126" s="424"/>
      <c r="U126" s="425"/>
      <c r="V126" s="424"/>
      <c r="W126" s="425"/>
      <c r="X126" s="426"/>
      <c r="Y126" s="426"/>
      <c r="Z126" s="426"/>
      <c r="AA126" s="426"/>
      <c r="AB126" s="426"/>
      <c r="AC126" s="426"/>
      <c r="AD126" s="427"/>
      <c r="AE126" s="428"/>
      <c r="AF126" s="424"/>
      <c r="AG126" s="425"/>
      <c r="AH126" s="425"/>
      <c r="AI126" s="429"/>
      <c r="AJ126" s="429"/>
      <c r="AK126" s="430"/>
      <c r="AL126" s="22"/>
      <c r="AM126" s="157"/>
      <c r="AX126" s="220"/>
    </row>
    <row r="127" spans="1:50" s="99" customFormat="1" ht="12.75" customHeight="1">
      <c r="A127" s="817" t="s">
        <v>77</v>
      </c>
      <c r="B127" s="820" t="s">
        <v>89</v>
      </c>
      <c r="C127" s="637">
        <v>38198</v>
      </c>
      <c r="D127" s="431" t="s">
        <v>221</v>
      </c>
      <c r="E127" s="120" t="s">
        <v>0</v>
      </c>
      <c r="F127" s="21">
        <v>4829.17</v>
      </c>
      <c r="G127" s="21">
        <v>4829.17</v>
      </c>
      <c r="H127" s="21">
        <v>4829.17</v>
      </c>
      <c r="I127" s="520" t="s">
        <v>237</v>
      </c>
      <c r="J127" s="514" t="s">
        <v>250</v>
      </c>
      <c r="K127" s="523" t="s">
        <v>77</v>
      </c>
      <c r="L127" s="432">
        <v>456.99252999999993</v>
      </c>
      <c r="M127" s="41">
        <v>386</v>
      </c>
      <c r="N127" s="434">
        <v>70.992529999999931</v>
      </c>
      <c r="O127" s="435">
        <v>399</v>
      </c>
      <c r="P127" s="433"/>
      <c r="Q127" s="433"/>
      <c r="R127" s="434">
        <v>37.409999999999997</v>
      </c>
      <c r="S127" s="42">
        <v>62.779210000000006</v>
      </c>
      <c r="T127" s="42">
        <v>0.02</v>
      </c>
      <c r="U127" s="436">
        <v>1</v>
      </c>
      <c r="V127" s="42">
        <v>10.265997999999996</v>
      </c>
      <c r="W127" s="436">
        <v>58</v>
      </c>
      <c r="X127" s="433"/>
      <c r="Y127" s="433"/>
      <c r="Z127" s="433"/>
      <c r="AA127" s="433"/>
      <c r="AB127" s="42">
        <v>20.517327999999992</v>
      </c>
      <c r="AC127" s="437">
        <v>115</v>
      </c>
      <c r="AD127" s="539" t="s">
        <v>24</v>
      </c>
      <c r="AE127" s="540"/>
      <c r="AF127" s="438">
        <v>141.98505999999986</v>
      </c>
      <c r="AG127" s="247">
        <v>798</v>
      </c>
      <c r="AH127" s="437">
        <f>AG127</f>
        <v>798</v>
      </c>
      <c r="AI127" s="508">
        <v>45827</v>
      </c>
      <c r="AJ127" s="495">
        <f>AH127+AH128+AH129+AH130</f>
        <v>28303</v>
      </c>
      <c r="AK127" s="439">
        <f>AJ127+AJ131+AJ132</f>
        <v>40476</v>
      </c>
      <c r="AM127" s="157"/>
      <c r="AX127" s="220"/>
    </row>
    <row r="128" spans="1:50" s="99" customFormat="1" ht="12.75" customHeight="1">
      <c r="A128" s="817"/>
      <c r="B128" s="820"/>
      <c r="C128" s="637"/>
      <c r="D128" s="440" t="s">
        <v>183</v>
      </c>
      <c r="E128" s="387"/>
      <c r="F128" s="19">
        <v>16000</v>
      </c>
      <c r="G128" s="57">
        <v>0</v>
      </c>
      <c r="H128" s="441" t="s">
        <v>217</v>
      </c>
      <c r="I128" s="521"/>
      <c r="J128" s="514"/>
      <c r="K128" s="523"/>
      <c r="L128" s="442">
        <v>410.43328000000002</v>
      </c>
      <c r="M128" s="19">
        <v>0</v>
      </c>
      <c r="N128" s="34">
        <v>410.43328000000002</v>
      </c>
      <c r="O128" s="390">
        <v>2306</v>
      </c>
      <c r="P128" s="389"/>
      <c r="Q128" s="389"/>
      <c r="R128" s="34"/>
      <c r="S128" s="20">
        <v>208.00000000000003</v>
      </c>
      <c r="T128" s="20">
        <v>208.00000000000003</v>
      </c>
      <c r="U128" s="248">
        <v>1169</v>
      </c>
      <c r="V128" s="20">
        <v>30.687292000000003</v>
      </c>
      <c r="W128" s="248">
        <v>172</v>
      </c>
      <c r="X128" s="389"/>
      <c r="Y128" s="389"/>
      <c r="Z128" s="389"/>
      <c r="AA128" s="389"/>
      <c r="AB128" s="20">
        <v>80.973312000000021</v>
      </c>
      <c r="AC128" s="303">
        <v>455</v>
      </c>
      <c r="AD128" s="541"/>
      <c r="AE128" s="542"/>
      <c r="AF128" s="442">
        <v>820.86656000000005</v>
      </c>
      <c r="AG128" s="248">
        <v>4513</v>
      </c>
      <c r="AH128" s="303">
        <f t="shared" ref="AH128:AH132" si="6">AG128</f>
        <v>4513</v>
      </c>
      <c r="AI128" s="508"/>
      <c r="AJ128" s="495"/>
      <c r="AK128" s="439"/>
      <c r="AL128" s="148">
        <v>72</v>
      </c>
      <c r="AM128" s="157" t="s">
        <v>222</v>
      </c>
      <c r="AX128" s="220"/>
    </row>
    <row r="129" spans="1:50" s="99" customFormat="1" ht="12.75" customHeight="1">
      <c r="A129" s="817"/>
      <c r="B129" s="820"/>
      <c r="C129" s="637"/>
      <c r="D129" s="440" t="s">
        <v>184</v>
      </c>
      <c r="E129" s="387"/>
      <c r="F129" s="32">
        <v>76000</v>
      </c>
      <c r="G129" s="57">
        <v>0</v>
      </c>
      <c r="H129" s="441" t="s">
        <v>217</v>
      </c>
      <c r="I129" s="521"/>
      <c r="J129" s="514"/>
      <c r="K129" s="523"/>
      <c r="L129" s="442">
        <v>1910.4332800000002</v>
      </c>
      <c r="M129" s="19">
        <v>0</v>
      </c>
      <c r="N129" s="34">
        <v>1910.4332800000002</v>
      </c>
      <c r="O129" s="390">
        <v>10735</v>
      </c>
      <c r="P129" s="389"/>
      <c r="Q129" s="389"/>
      <c r="R129" s="34"/>
      <c r="S129" s="20">
        <v>988.00000000000011</v>
      </c>
      <c r="T129" s="20">
        <v>988.00000000000011</v>
      </c>
      <c r="U129" s="248">
        <v>5552</v>
      </c>
      <c r="V129" s="20">
        <v>138.68729199999999</v>
      </c>
      <c r="W129" s="248">
        <v>781</v>
      </c>
      <c r="X129" s="389"/>
      <c r="Y129" s="389"/>
      <c r="Z129" s="389"/>
      <c r="AA129" s="389"/>
      <c r="AB129" s="20">
        <v>368.97331200000008</v>
      </c>
      <c r="AC129" s="303">
        <v>2073</v>
      </c>
      <c r="AD129" s="541"/>
      <c r="AE129" s="542"/>
      <c r="AF129" s="442">
        <v>3820.8665600000004</v>
      </c>
      <c r="AG129" s="248">
        <v>21470</v>
      </c>
      <c r="AH129" s="303">
        <f t="shared" si="6"/>
        <v>21470</v>
      </c>
      <c r="AI129" s="508"/>
      <c r="AJ129" s="495"/>
      <c r="AK129" s="439"/>
      <c r="AM129" s="157"/>
      <c r="AX129" s="220"/>
    </row>
    <row r="130" spans="1:50" s="99" customFormat="1" ht="12.75" customHeight="1" thickBot="1">
      <c r="A130" s="817"/>
      <c r="B130" s="821"/>
      <c r="C130" s="638"/>
      <c r="D130" s="443" t="s">
        <v>185</v>
      </c>
      <c r="E130" s="391"/>
      <c r="F130" s="46">
        <v>5000</v>
      </c>
      <c r="G130" s="48">
        <v>0</v>
      </c>
      <c r="H130" s="444" t="s">
        <v>217</v>
      </c>
      <c r="I130" s="521"/>
      <c r="J130" s="514"/>
      <c r="K130" s="523"/>
      <c r="L130" s="445">
        <v>135.43328</v>
      </c>
      <c r="M130" s="46">
        <v>0</v>
      </c>
      <c r="N130" s="111">
        <v>135.43328</v>
      </c>
      <c r="O130" s="394">
        <v>761</v>
      </c>
      <c r="P130" s="393"/>
      <c r="Q130" s="393"/>
      <c r="R130" s="111"/>
      <c r="S130" s="47">
        <v>65</v>
      </c>
      <c r="T130" s="47">
        <v>65</v>
      </c>
      <c r="U130" s="251">
        <v>365</v>
      </c>
      <c r="V130" s="47">
        <v>10.887291999999999</v>
      </c>
      <c r="W130" s="251">
        <v>61</v>
      </c>
      <c r="X130" s="393"/>
      <c r="Y130" s="393"/>
      <c r="Z130" s="393"/>
      <c r="AA130" s="393"/>
      <c r="AB130" s="47">
        <v>28.173311999999996</v>
      </c>
      <c r="AC130" s="395">
        <v>158</v>
      </c>
      <c r="AD130" s="541"/>
      <c r="AE130" s="542"/>
      <c r="AF130" s="445">
        <v>270.86655999999999</v>
      </c>
      <c r="AG130" s="251">
        <v>1522</v>
      </c>
      <c r="AH130" s="395">
        <f t="shared" si="6"/>
        <v>1522</v>
      </c>
      <c r="AI130" s="509"/>
      <c r="AJ130" s="496"/>
      <c r="AK130" s="439"/>
      <c r="AM130" s="157"/>
      <c r="AX130" s="220"/>
    </row>
    <row r="131" spans="1:50" s="99" customFormat="1" ht="12.75" customHeight="1" thickBot="1">
      <c r="A131" s="817"/>
      <c r="B131" s="205" t="s">
        <v>89</v>
      </c>
      <c r="C131" s="396">
        <v>39330</v>
      </c>
      <c r="D131" s="446" t="s">
        <v>226</v>
      </c>
      <c r="E131" s="249" t="s">
        <v>1</v>
      </c>
      <c r="F131" s="73">
        <v>7243.75</v>
      </c>
      <c r="G131" s="229">
        <v>0</v>
      </c>
      <c r="H131" s="447">
        <v>3500</v>
      </c>
      <c r="I131" s="521"/>
      <c r="J131" s="514"/>
      <c r="K131" s="523"/>
      <c r="L131" s="448">
        <v>422.55375000000004</v>
      </c>
      <c r="M131" s="73">
        <v>25</v>
      </c>
      <c r="N131" s="139">
        <v>397.55</v>
      </c>
      <c r="O131" s="449">
        <v>3252</v>
      </c>
      <c r="P131" s="398"/>
      <c r="Q131" s="398"/>
      <c r="R131" s="139">
        <v>45.5</v>
      </c>
      <c r="S131" s="74">
        <v>94.17</v>
      </c>
      <c r="T131" s="74">
        <v>94.17</v>
      </c>
      <c r="U131" s="252">
        <v>770</v>
      </c>
      <c r="V131" s="74">
        <v>16.489999999999998</v>
      </c>
      <c r="W131" s="252">
        <v>135</v>
      </c>
      <c r="X131" s="399"/>
      <c r="Y131" s="399"/>
      <c r="Z131" s="399"/>
      <c r="AA131" s="399"/>
      <c r="AB131" s="161">
        <v>120.75</v>
      </c>
      <c r="AC131" s="318">
        <v>968</v>
      </c>
      <c r="AD131" s="541"/>
      <c r="AE131" s="542"/>
      <c r="AF131" s="448">
        <v>795.11</v>
      </c>
      <c r="AG131" s="252">
        <v>6504</v>
      </c>
      <c r="AH131" s="318">
        <f t="shared" si="6"/>
        <v>6504</v>
      </c>
      <c r="AI131" s="401">
        <v>45828</v>
      </c>
      <c r="AJ131" s="368">
        <f>AH131</f>
        <v>6504</v>
      </c>
      <c r="AK131" s="439"/>
      <c r="AL131" s="148">
        <v>111</v>
      </c>
      <c r="AM131" s="157" t="s">
        <v>239</v>
      </c>
      <c r="AX131" s="220"/>
    </row>
    <row r="132" spans="1:50" s="99" customFormat="1" ht="12.75" customHeight="1" thickBot="1">
      <c r="A132" s="835"/>
      <c r="B132" s="205" t="s">
        <v>89</v>
      </c>
      <c r="C132" s="367">
        <v>40338</v>
      </c>
      <c r="D132" s="446" t="s">
        <v>232</v>
      </c>
      <c r="E132" s="249" t="s">
        <v>1</v>
      </c>
      <c r="F132" s="73">
        <v>7243.75</v>
      </c>
      <c r="G132" s="229">
        <v>0</v>
      </c>
      <c r="H132" s="447">
        <v>249.45</v>
      </c>
      <c r="I132" s="522"/>
      <c r="J132" s="514"/>
      <c r="K132" s="524"/>
      <c r="L132" s="448">
        <v>499.91</v>
      </c>
      <c r="M132" s="73">
        <v>36.5</v>
      </c>
      <c r="N132" s="139">
        <v>463.41</v>
      </c>
      <c r="O132" s="449">
        <v>2834</v>
      </c>
      <c r="P132" s="398"/>
      <c r="Q132" s="398"/>
      <c r="R132" s="139">
        <v>3.24</v>
      </c>
      <c r="S132" s="74">
        <v>94.17</v>
      </c>
      <c r="T132" s="74">
        <v>94.17</v>
      </c>
      <c r="U132" s="252">
        <v>576</v>
      </c>
      <c r="V132" s="74">
        <v>13.47</v>
      </c>
      <c r="W132" s="252">
        <v>82</v>
      </c>
      <c r="X132" s="399"/>
      <c r="Y132" s="383"/>
      <c r="Z132" s="383"/>
      <c r="AA132" s="383"/>
      <c r="AB132" s="313">
        <v>165.48</v>
      </c>
      <c r="AC132" s="316">
        <v>1012</v>
      </c>
      <c r="AD132" s="541"/>
      <c r="AE132" s="542"/>
      <c r="AF132" s="432">
        <v>926.81</v>
      </c>
      <c r="AG132" s="436">
        <v>5669</v>
      </c>
      <c r="AH132" s="316">
        <f t="shared" si="6"/>
        <v>5669</v>
      </c>
      <c r="AI132" s="450">
        <v>45829</v>
      </c>
      <c r="AJ132" s="368">
        <f>AH132</f>
        <v>5669</v>
      </c>
      <c r="AK132" s="451"/>
      <c r="AL132" s="148">
        <v>111</v>
      </c>
      <c r="AM132" s="157" t="s">
        <v>239</v>
      </c>
      <c r="AX132" s="220"/>
    </row>
    <row r="133" spans="1:50" s="99" customFormat="1" ht="13.5" thickBot="1">
      <c r="A133" s="860" t="s">
        <v>77</v>
      </c>
      <c r="B133" s="205" t="s">
        <v>89</v>
      </c>
      <c r="C133" s="452">
        <v>41390</v>
      </c>
      <c r="D133" s="446" t="s">
        <v>233</v>
      </c>
      <c r="E133" s="249" t="s">
        <v>1</v>
      </c>
      <c r="F133" s="455" t="s">
        <v>223</v>
      </c>
      <c r="G133" s="456"/>
      <c r="H133" s="457"/>
      <c r="I133" s="517" t="s">
        <v>238</v>
      </c>
      <c r="J133" s="515"/>
      <c r="K133" s="525" t="s">
        <v>59</v>
      </c>
      <c r="L133" s="503" t="s">
        <v>223</v>
      </c>
      <c r="M133" s="504"/>
      <c r="N133" s="504"/>
      <c r="O133" s="528"/>
      <c r="P133" s="690" t="s">
        <v>223</v>
      </c>
      <c r="Q133" s="504"/>
      <c r="R133" s="504"/>
      <c r="S133" s="690" t="s">
        <v>223</v>
      </c>
      <c r="T133" s="504"/>
      <c r="U133" s="504"/>
      <c r="V133" s="690" t="s">
        <v>223</v>
      </c>
      <c r="W133" s="504"/>
      <c r="X133" s="504"/>
      <c r="Y133" s="503" t="s">
        <v>223</v>
      </c>
      <c r="Z133" s="504"/>
      <c r="AA133" s="504"/>
      <c r="AB133" s="504"/>
      <c r="AC133" s="504"/>
      <c r="AD133" s="504"/>
      <c r="AE133" s="504"/>
      <c r="AF133" s="504"/>
      <c r="AG133" s="504"/>
      <c r="AH133" s="504"/>
      <c r="AI133" s="504"/>
      <c r="AJ133" s="504"/>
      <c r="AK133" s="504"/>
      <c r="AL133" s="453"/>
      <c r="AM133" s="507" t="s">
        <v>240</v>
      </c>
      <c r="AN133" s="507"/>
      <c r="AX133" s="220"/>
    </row>
    <row r="134" spans="1:50" s="99" customFormat="1" ht="15" customHeight="1">
      <c r="A134" s="861"/>
      <c r="B134" s="510" t="s">
        <v>224</v>
      </c>
      <c r="C134" s="511"/>
      <c r="D134" s="54" t="s">
        <v>234</v>
      </c>
      <c r="E134" s="310"/>
      <c r="F134" s="458"/>
      <c r="G134" s="459"/>
      <c r="H134" s="460"/>
      <c r="I134" s="518"/>
      <c r="J134" s="515"/>
      <c r="K134" s="526"/>
      <c r="L134" s="505"/>
      <c r="M134" s="506"/>
      <c r="N134" s="506"/>
      <c r="O134" s="529"/>
      <c r="P134" s="815"/>
      <c r="Q134" s="506"/>
      <c r="R134" s="506"/>
      <c r="S134" s="815"/>
      <c r="T134" s="506"/>
      <c r="U134" s="506"/>
      <c r="V134" s="815"/>
      <c r="W134" s="506"/>
      <c r="X134" s="506"/>
      <c r="Y134" s="505"/>
      <c r="Z134" s="506"/>
      <c r="AA134" s="506"/>
      <c r="AB134" s="506"/>
      <c r="AC134" s="506"/>
      <c r="AD134" s="506"/>
      <c r="AE134" s="506"/>
      <c r="AF134" s="506"/>
      <c r="AG134" s="506"/>
      <c r="AH134" s="506"/>
      <c r="AI134" s="506"/>
      <c r="AJ134" s="506"/>
      <c r="AK134" s="506"/>
      <c r="AL134" s="310"/>
      <c r="AM134" s="220"/>
      <c r="AX134" s="220"/>
    </row>
    <row r="135" spans="1:50" s="99" customFormat="1" ht="15.75" customHeight="1" thickBot="1">
      <c r="A135" s="862"/>
      <c r="B135" s="512" t="s">
        <v>225</v>
      </c>
      <c r="C135" s="513"/>
      <c r="D135" s="53" t="s">
        <v>235</v>
      </c>
      <c r="E135" s="454"/>
      <c r="F135" s="461"/>
      <c r="G135" s="462"/>
      <c r="H135" s="463"/>
      <c r="I135" s="519"/>
      <c r="J135" s="516"/>
      <c r="K135" s="527"/>
      <c r="L135" s="530"/>
      <c r="M135" s="531"/>
      <c r="N135" s="531"/>
      <c r="O135" s="532"/>
      <c r="P135" s="689"/>
      <c r="Q135" s="531"/>
      <c r="R135" s="531"/>
      <c r="S135" s="689"/>
      <c r="T135" s="531"/>
      <c r="U135" s="531"/>
      <c r="V135" s="689"/>
      <c r="W135" s="531"/>
      <c r="X135" s="531"/>
      <c r="Y135" s="505"/>
      <c r="Z135" s="506"/>
      <c r="AA135" s="506"/>
      <c r="AB135" s="506"/>
      <c r="AC135" s="506"/>
      <c r="AD135" s="506"/>
      <c r="AE135" s="506"/>
      <c r="AF135" s="506"/>
      <c r="AG135" s="506"/>
      <c r="AH135" s="506"/>
      <c r="AI135" s="506"/>
      <c r="AJ135" s="506"/>
      <c r="AK135" s="506"/>
      <c r="AL135" s="310"/>
      <c r="AM135" s="220"/>
      <c r="AX135" s="220"/>
    </row>
    <row r="136" spans="1:50" s="99" customFormat="1">
      <c r="A136" s="95"/>
      <c r="B136" s="95"/>
      <c r="C136" s="96"/>
      <c r="D136" s="310"/>
      <c r="E136" s="310"/>
      <c r="F136" s="310"/>
      <c r="G136" s="88"/>
      <c r="H136" s="88"/>
      <c r="I136" s="88"/>
      <c r="J136" s="310"/>
      <c r="K136" s="310"/>
      <c r="L136" s="366"/>
      <c r="M136" s="90"/>
      <c r="N136" s="89"/>
      <c r="O136" s="90"/>
      <c r="P136" s="362"/>
      <c r="Q136" s="90"/>
      <c r="R136" s="362"/>
      <c r="S136" s="90"/>
      <c r="T136" s="90"/>
      <c r="U136" s="90"/>
      <c r="V136" s="299"/>
      <c r="W136" s="89"/>
      <c r="X136" s="299"/>
      <c r="Y136" s="89"/>
      <c r="Z136" s="89"/>
      <c r="AA136" s="89"/>
      <c r="AB136" s="89"/>
      <c r="AC136" s="89"/>
      <c r="AD136" s="89"/>
      <c r="AE136" s="89"/>
      <c r="AF136" s="299"/>
      <c r="AG136" s="299"/>
      <c r="AH136" s="89"/>
      <c r="AJ136" s="22"/>
      <c r="AK136" s="157"/>
      <c r="AL136" s="310"/>
      <c r="AM136" s="220"/>
    </row>
    <row r="137" spans="1:50" s="335" customFormat="1">
      <c r="A137" s="328"/>
      <c r="B137" s="328"/>
      <c r="C137" s="329"/>
      <c r="D137" s="330"/>
      <c r="E137" s="330"/>
      <c r="F137" s="331"/>
      <c r="G137" s="331"/>
      <c r="H137" s="331"/>
      <c r="I137" s="330"/>
      <c r="J137" s="330"/>
      <c r="K137" s="332"/>
      <c r="L137" s="333"/>
      <c r="M137" s="334"/>
      <c r="N137" s="333"/>
      <c r="O137" s="333"/>
      <c r="P137" s="333"/>
      <c r="Q137" s="333"/>
      <c r="R137" s="333"/>
      <c r="S137" s="333"/>
      <c r="T137" s="333"/>
      <c r="U137" s="334"/>
      <c r="V137" s="334"/>
      <c r="W137" s="334"/>
      <c r="X137" s="334"/>
      <c r="Y137" s="334"/>
      <c r="Z137" s="334"/>
      <c r="AA137" s="334"/>
      <c r="AB137" s="334"/>
      <c r="AC137" s="334"/>
      <c r="AD137" s="334"/>
      <c r="AE137" s="340"/>
      <c r="AF137" s="334"/>
      <c r="AG137" s="334"/>
      <c r="AH137" s="334"/>
      <c r="AI137" s="334"/>
      <c r="AL137" s="337"/>
      <c r="AM137" s="330"/>
      <c r="AN137" s="338"/>
    </row>
    <row r="138" spans="1:50" s="99" customFormat="1" ht="13.5" thickBot="1">
      <c r="A138" s="95"/>
      <c r="B138" s="95"/>
      <c r="C138" s="96"/>
      <c r="D138" s="310"/>
      <c r="E138" s="310"/>
      <c r="F138" s="310"/>
      <c r="G138" s="88"/>
      <c r="H138" s="91"/>
      <c r="I138" s="88"/>
      <c r="J138" s="310"/>
      <c r="K138" s="310"/>
      <c r="L138" s="369"/>
      <c r="M138" s="90"/>
      <c r="N138" s="89"/>
      <c r="O138" s="90"/>
      <c r="P138" s="362"/>
      <c r="Q138" s="90"/>
      <c r="R138" s="362"/>
      <c r="S138" s="90"/>
      <c r="T138" s="90"/>
      <c r="U138" s="90"/>
      <c r="V138" s="299"/>
      <c r="W138" s="89"/>
      <c r="X138" s="299"/>
      <c r="Y138" s="89"/>
      <c r="Z138" s="89"/>
      <c r="AA138" s="89"/>
      <c r="AB138" s="89"/>
      <c r="AC138" s="89"/>
      <c r="AD138" s="89"/>
      <c r="AE138" s="89"/>
      <c r="AF138" s="299"/>
      <c r="AG138" s="299"/>
      <c r="AH138" s="89"/>
      <c r="AK138" s="157"/>
      <c r="AL138" s="310"/>
      <c r="AM138" s="220"/>
    </row>
    <row r="139" spans="1:50" s="99" customFormat="1" ht="12.75" customHeight="1">
      <c r="A139" s="543" t="s">
        <v>241</v>
      </c>
      <c r="B139" s="836" t="s">
        <v>89</v>
      </c>
      <c r="C139" s="464">
        <v>30028</v>
      </c>
      <c r="D139" s="84"/>
      <c r="E139" s="465" t="s">
        <v>248</v>
      </c>
      <c r="F139" s="84"/>
      <c r="G139" s="85"/>
      <c r="H139" s="17">
        <v>0</v>
      </c>
      <c r="I139" s="847" t="s">
        <v>253</v>
      </c>
      <c r="J139" s="839" t="s">
        <v>251</v>
      </c>
      <c r="K139" s="842" t="s">
        <v>252</v>
      </c>
      <c r="L139" s="466"/>
      <c r="M139" s="76">
        <v>1.28</v>
      </c>
      <c r="N139" s="77"/>
      <c r="O139" s="372"/>
      <c r="P139" s="372"/>
      <c r="Q139" s="372"/>
      <c r="R139" s="77" t="s">
        <v>89</v>
      </c>
      <c r="S139" s="77"/>
      <c r="T139" s="77"/>
      <c r="U139" s="467"/>
      <c r="V139" s="79"/>
      <c r="W139" s="467"/>
      <c r="X139" s="79"/>
      <c r="Y139" s="79"/>
      <c r="Z139" s="79"/>
      <c r="AA139" s="79"/>
      <c r="AB139" s="79"/>
      <c r="AC139" s="79"/>
      <c r="AD139" s="693" t="s">
        <v>24</v>
      </c>
      <c r="AE139" s="694"/>
      <c r="AF139" s="79"/>
      <c r="AG139" s="467"/>
      <c r="AH139" s="468"/>
      <c r="AI139" s="834">
        <v>45918</v>
      </c>
      <c r="AJ139" s="825">
        <f>AH140+AH141+AH142+AH143+AH144+AH145</f>
        <v>357978</v>
      </c>
      <c r="AK139" s="22"/>
      <c r="AL139" s="157"/>
      <c r="AM139" s="491" t="s">
        <v>254</v>
      </c>
    </row>
    <row r="140" spans="1:50" s="99" customFormat="1" ht="15" customHeight="1">
      <c r="A140" s="544"/>
      <c r="B140" s="837"/>
      <c r="C140" s="469"/>
      <c r="D140" s="440" t="s">
        <v>246</v>
      </c>
      <c r="E140" s="116"/>
      <c r="F140" s="470"/>
      <c r="G140" s="21">
        <v>326.08</v>
      </c>
      <c r="H140" s="57">
        <v>0</v>
      </c>
      <c r="I140" s="848"/>
      <c r="J140" s="840"/>
      <c r="K140" s="843"/>
      <c r="L140" s="471">
        <v>18.739700660308145</v>
      </c>
      <c r="M140" s="57">
        <v>0</v>
      </c>
      <c r="N140" s="21">
        <v>17.460170212765959</v>
      </c>
      <c r="O140" s="246">
        <v>30351</v>
      </c>
      <c r="P140" s="473"/>
      <c r="Q140" s="473"/>
      <c r="R140" s="474" t="s">
        <v>89</v>
      </c>
      <c r="S140" s="21">
        <v>4.2390110051357306</v>
      </c>
      <c r="T140" s="21">
        <v>4.2390110051357306</v>
      </c>
      <c r="U140" s="246">
        <v>7371</v>
      </c>
      <c r="V140" s="21">
        <v>1.3313763756419663</v>
      </c>
      <c r="W140" s="246">
        <v>2312</v>
      </c>
      <c r="X140" s="472"/>
      <c r="Y140" s="472"/>
      <c r="Z140" s="473"/>
      <c r="AA140" s="473"/>
      <c r="AB140" s="21">
        <v>3.8923932501834191</v>
      </c>
      <c r="AC140" s="246">
        <v>6762</v>
      </c>
      <c r="AD140" s="695"/>
      <c r="AE140" s="696"/>
      <c r="AF140" s="21">
        <v>34.920340425531919</v>
      </c>
      <c r="AG140" s="246">
        <v>60703</v>
      </c>
      <c r="AH140" s="285">
        <f>AG140</f>
        <v>60703</v>
      </c>
      <c r="AI140" s="845"/>
      <c r="AJ140" s="826"/>
      <c r="AK140" s="22"/>
      <c r="AL140" s="310"/>
      <c r="AM140" s="220"/>
    </row>
    <row r="141" spans="1:50" s="99" customFormat="1" ht="15" customHeight="1">
      <c r="A141" s="544"/>
      <c r="B141" s="837"/>
      <c r="C141" s="475"/>
      <c r="D141" s="440" t="s">
        <v>247</v>
      </c>
      <c r="E141" s="116"/>
      <c r="F141" s="470"/>
      <c r="G141" s="21">
        <v>326.08</v>
      </c>
      <c r="H141" s="57">
        <v>0</v>
      </c>
      <c r="I141" s="848"/>
      <c r="J141" s="840"/>
      <c r="K141" s="843"/>
      <c r="L141" s="471">
        <v>11.576090975788704</v>
      </c>
      <c r="M141" s="57">
        <v>0</v>
      </c>
      <c r="N141" s="21">
        <v>11.576090975788704</v>
      </c>
      <c r="O141" s="246">
        <v>20095</v>
      </c>
      <c r="P141" s="473"/>
      <c r="Q141" s="473"/>
      <c r="R141" s="474" t="s">
        <v>89</v>
      </c>
      <c r="S141" s="21">
        <v>4.2390110051357306</v>
      </c>
      <c r="T141" s="21">
        <v>4.2390110051357306</v>
      </c>
      <c r="U141" s="246">
        <v>7371</v>
      </c>
      <c r="V141" s="21">
        <v>1.428221570066031</v>
      </c>
      <c r="W141" s="246">
        <v>2486</v>
      </c>
      <c r="X141" s="472"/>
      <c r="Y141" s="472"/>
      <c r="Z141" s="473"/>
      <c r="AA141" s="473"/>
      <c r="AB141" s="21">
        <v>2.0347263389581802</v>
      </c>
      <c r="AC141" s="246">
        <v>3529</v>
      </c>
      <c r="AD141" s="695"/>
      <c r="AE141" s="696"/>
      <c r="AF141" s="21">
        <v>23.152181951577408</v>
      </c>
      <c r="AG141" s="246">
        <v>40243</v>
      </c>
      <c r="AH141" s="285">
        <f t="shared" ref="AH141:AH145" si="7">AG141</f>
        <v>40243</v>
      </c>
      <c r="AI141" s="845"/>
      <c r="AJ141" s="826"/>
      <c r="AK141" s="22"/>
      <c r="AL141" s="157"/>
      <c r="AM141" s="220"/>
    </row>
    <row r="142" spans="1:50" s="99" customFormat="1" ht="15" customHeight="1">
      <c r="A142" s="544"/>
      <c r="B142" s="837"/>
      <c r="C142" s="476"/>
      <c r="D142" s="440" t="s">
        <v>242</v>
      </c>
      <c r="E142" s="116"/>
      <c r="F142" s="470"/>
      <c r="G142" s="21">
        <v>567.45414526779166</v>
      </c>
      <c r="H142" s="57">
        <v>0</v>
      </c>
      <c r="I142" s="848"/>
      <c r="J142" s="840"/>
      <c r="K142" s="843"/>
      <c r="L142" s="471">
        <v>37.876096845194432</v>
      </c>
      <c r="M142" s="57">
        <v>0</v>
      </c>
      <c r="N142" s="21">
        <v>37.876096845194432</v>
      </c>
      <c r="O142" s="246">
        <v>65848</v>
      </c>
      <c r="P142" s="473"/>
      <c r="Q142" s="473"/>
      <c r="R142" s="474" t="s">
        <v>89</v>
      </c>
      <c r="S142" s="21">
        <v>7.3769038884812925</v>
      </c>
      <c r="T142" s="21">
        <v>7.3769038884812925</v>
      </c>
      <c r="U142" s="246">
        <v>12829</v>
      </c>
      <c r="V142" s="21">
        <v>3.3632868672046956</v>
      </c>
      <c r="W142" s="246">
        <v>5841</v>
      </c>
      <c r="X142" s="472"/>
      <c r="Y142" s="472"/>
      <c r="Z142" s="473"/>
      <c r="AA142" s="473"/>
      <c r="AB142" s="21">
        <v>8.8601027146001456</v>
      </c>
      <c r="AC142" s="246">
        <v>15402</v>
      </c>
      <c r="AD142" s="695"/>
      <c r="AE142" s="696"/>
      <c r="AF142" s="21">
        <v>75.752193690388864</v>
      </c>
      <c r="AG142" s="246">
        <v>131680</v>
      </c>
      <c r="AH142" s="285">
        <f t="shared" si="7"/>
        <v>131680</v>
      </c>
      <c r="AI142" s="845"/>
      <c r="AJ142" s="826"/>
      <c r="AK142" s="22" t="s">
        <v>255</v>
      </c>
      <c r="AL142" s="157"/>
      <c r="AM142" s="220"/>
    </row>
    <row r="143" spans="1:50" s="99" customFormat="1" ht="15" customHeight="1">
      <c r="A143" s="544"/>
      <c r="B143" s="837"/>
      <c r="C143" s="477"/>
      <c r="D143" s="440" t="s">
        <v>243</v>
      </c>
      <c r="E143" s="116"/>
      <c r="F143" s="478"/>
      <c r="G143" s="41">
        <v>29.344093910491562</v>
      </c>
      <c r="H143" s="57">
        <v>0</v>
      </c>
      <c r="I143" s="848"/>
      <c r="J143" s="840"/>
      <c r="K143" s="843"/>
      <c r="L143" s="479">
        <v>6.8055377842993403</v>
      </c>
      <c r="M143" s="57">
        <v>0</v>
      </c>
      <c r="N143" s="41">
        <v>6.8055377842993403</v>
      </c>
      <c r="O143" s="482">
        <v>11838</v>
      </c>
      <c r="P143" s="481"/>
      <c r="Q143" s="481"/>
      <c r="R143" s="474" t="s">
        <v>89</v>
      </c>
      <c r="S143" s="41">
        <v>0.3814732208363904</v>
      </c>
      <c r="T143" s="41">
        <v>0.3814732208363904</v>
      </c>
      <c r="U143" s="482">
        <v>661</v>
      </c>
      <c r="V143" s="41">
        <v>1.1151870873074101</v>
      </c>
      <c r="W143" s="482">
        <v>1947</v>
      </c>
      <c r="X143" s="480"/>
      <c r="Y143" s="480"/>
      <c r="Z143" s="481"/>
      <c r="AA143" s="481"/>
      <c r="AB143" s="41">
        <v>1.7608217168011739</v>
      </c>
      <c r="AC143" s="482">
        <v>3059</v>
      </c>
      <c r="AD143" s="695"/>
      <c r="AE143" s="696"/>
      <c r="AF143" s="41">
        <v>13.611075568598681</v>
      </c>
      <c r="AG143" s="482">
        <v>23659</v>
      </c>
      <c r="AH143" s="285">
        <f t="shared" si="7"/>
        <v>23659</v>
      </c>
      <c r="AI143" s="845"/>
      <c r="AJ143" s="826"/>
      <c r="AK143" s="22"/>
      <c r="AL143" s="157"/>
      <c r="AM143" s="220"/>
    </row>
    <row r="144" spans="1:50" s="99" customFormat="1" ht="15" customHeight="1">
      <c r="A144" s="544"/>
      <c r="B144" s="837"/>
      <c r="C144" s="16"/>
      <c r="D144" s="440" t="s">
        <v>244</v>
      </c>
      <c r="E144" s="58"/>
      <c r="F144" s="483"/>
      <c r="G144" s="19">
        <v>652.15553925165079</v>
      </c>
      <c r="H144" s="57">
        <v>0</v>
      </c>
      <c r="I144" s="848"/>
      <c r="J144" s="840"/>
      <c r="K144" s="843"/>
      <c r="L144" s="484">
        <v>20.249760821716801</v>
      </c>
      <c r="M144" s="57">
        <v>0</v>
      </c>
      <c r="N144" s="19">
        <v>20.249760821716801</v>
      </c>
      <c r="O144" s="363">
        <v>35201</v>
      </c>
      <c r="P144" s="485"/>
      <c r="Q144" s="485"/>
      <c r="R144" s="474" t="s">
        <v>89</v>
      </c>
      <c r="S144" s="19">
        <v>8.4780220102714612</v>
      </c>
      <c r="T144" s="19">
        <v>8.4780220102714612</v>
      </c>
      <c r="U144" s="363">
        <v>14741</v>
      </c>
      <c r="V144" s="19">
        <v>1.9173382245047692</v>
      </c>
      <c r="W144" s="363">
        <v>3338</v>
      </c>
      <c r="X144" s="388"/>
      <c r="Y144" s="388"/>
      <c r="Z144" s="485"/>
      <c r="AA144" s="485"/>
      <c r="AB144" s="19">
        <v>3.3651239911958912</v>
      </c>
      <c r="AC144" s="363">
        <v>5858</v>
      </c>
      <c r="AD144" s="695"/>
      <c r="AE144" s="696"/>
      <c r="AF144" s="19">
        <v>40.499521643433603</v>
      </c>
      <c r="AG144" s="363">
        <v>70403</v>
      </c>
      <c r="AH144" s="285">
        <f t="shared" si="7"/>
        <v>70403</v>
      </c>
      <c r="AI144" s="845"/>
      <c r="AJ144" s="826"/>
      <c r="AK144" s="22"/>
      <c r="AL144" s="157"/>
      <c r="AM144" s="220"/>
    </row>
    <row r="145" spans="1:49" s="99" customFormat="1" ht="15.75" customHeight="1" thickBot="1">
      <c r="A145" s="545"/>
      <c r="B145" s="838"/>
      <c r="C145" s="412"/>
      <c r="D145" s="443" t="s">
        <v>245</v>
      </c>
      <c r="E145" s="53"/>
      <c r="F145" s="486"/>
      <c r="G145" s="45">
        <v>163.03741746148202</v>
      </c>
      <c r="H145" s="48">
        <v>0</v>
      </c>
      <c r="I145" s="849"/>
      <c r="J145" s="841"/>
      <c r="K145" s="844"/>
      <c r="L145" s="487">
        <v>9.0000440205429193</v>
      </c>
      <c r="M145" s="48">
        <v>0</v>
      </c>
      <c r="N145" s="74">
        <v>9.0000440205429193</v>
      </c>
      <c r="O145" s="252">
        <v>15645</v>
      </c>
      <c r="P145" s="489"/>
      <c r="Q145" s="489"/>
      <c r="R145" s="490" t="s">
        <v>89</v>
      </c>
      <c r="S145" s="73">
        <v>2.1194864269992664</v>
      </c>
      <c r="T145" s="73">
        <v>2.1194864269992664</v>
      </c>
      <c r="U145" s="252">
        <v>3685</v>
      </c>
      <c r="V145" s="74">
        <v>1.1836610418195157</v>
      </c>
      <c r="W145" s="252">
        <v>2051</v>
      </c>
      <c r="X145" s="488"/>
      <c r="Y145" s="488"/>
      <c r="Z145" s="489"/>
      <c r="AA145" s="489"/>
      <c r="AB145" s="74">
        <v>1.8977696258253853</v>
      </c>
      <c r="AC145" s="252">
        <v>3303</v>
      </c>
      <c r="AD145" s="697"/>
      <c r="AE145" s="698"/>
      <c r="AF145" s="74">
        <v>18.000088041085839</v>
      </c>
      <c r="AG145" s="317">
        <v>31290</v>
      </c>
      <c r="AH145" s="302">
        <f t="shared" si="7"/>
        <v>31290</v>
      </c>
      <c r="AI145" s="846"/>
      <c r="AJ145" s="827"/>
      <c r="AK145" s="22"/>
      <c r="AL145" s="378"/>
      <c r="AM145" s="220"/>
    </row>
    <row r="146" spans="1:49" s="99" customFormat="1">
      <c r="A146" s="95"/>
      <c r="B146" s="95"/>
      <c r="C146" s="96"/>
      <c r="D146" s="310"/>
      <c r="E146" s="310"/>
      <c r="F146" s="310"/>
      <c r="G146" s="88"/>
      <c r="H146" s="88"/>
      <c r="I146" s="88"/>
      <c r="J146" s="310"/>
      <c r="K146" s="310"/>
      <c r="L146" s="369"/>
      <c r="M146" s="90"/>
      <c r="N146" s="90"/>
      <c r="O146" s="90"/>
      <c r="P146" s="362"/>
      <c r="Q146" s="90"/>
      <c r="R146" s="362"/>
      <c r="S146" s="90"/>
      <c r="T146" s="90"/>
      <c r="U146" s="90"/>
      <c r="V146" s="362"/>
      <c r="W146" s="90"/>
      <c r="X146" s="362"/>
      <c r="Y146" s="90"/>
      <c r="Z146" s="90"/>
      <c r="AA146" s="90"/>
      <c r="AB146" s="90"/>
      <c r="AC146" s="90"/>
      <c r="AD146" s="90"/>
      <c r="AE146" s="90"/>
      <c r="AF146" s="362"/>
      <c r="AG146" s="362"/>
      <c r="AH146" s="379"/>
      <c r="AI146" s="380"/>
      <c r="AK146" s="22"/>
      <c r="AL146" s="157"/>
      <c r="AM146" s="220"/>
    </row>
    <row r="147" spans="1:49" s="335" customFormat="1">
      <c r="A147" s="328"/>
      <c r="B147" s="328"/>
      <c r="C147" s="329"/>
      <c r="D147" s="330"/>
      <c r="E147" s="330"/>
      <c r="F147" s="330"/>
      <c r="G147" s="331"/>
      <c r="H147" s="331"/>
      <c r="I147" s="331"/>
      <c r="J147" s="330"/>
      <c r="K147" s="330"/>
      <c r="L147" s="332"/>
      <c r="M147" s="333"/>
      <c r="N147" s="334"/>
      <c r="O147" s="333"/>
      <c r="P147" s="863"/>
      <c r="Q147" s="333"/>
      <c r="R147" s="863"/>
      <c r="S147" s="333"/>
      <c r="T147" s="333"/>
      <c r="U147" s="333"/>
      <c r="V147" s="340"/>
      <c r="W147" s="334"/>
      <c r="X147" s="340"/>
      <c r="Y147" s="334"/>
      <c r="Z147" s="334"/>
      <c r="AA147" s="334"/>
      <c r="AB147" s="334"/>
      <c r="AC147" s="334"/>
      <c r="AD147" s="334"/>
      <c r="AE147" s="334"/>
      <c r="AF147" s="340"/>
      <c r="AG147" s="340"/>
      <c r="AH147" s="334"/>
      <c r="AJ147" s="336"/>
      <c r="AK147" s="337"/>
      <c r="AL147" s="330"/>
      <c r="AM147" s="338"/>
    </row>
    <row r="148" spans="1:49" s="99" customFormat="1" ht="13.5" thickBot="1">
      <c r="A148" s="95"/>
      <c r="B148" s="95"/>
      <c r="C148" s="96"/>
      <c r="D148" s="310"/>
      <c r="E148" s="310"/>
      <c r="F148" s="310"/>
      <c r="G148" s="88"/>
      <c r="H148" s="91"/>
      <c r="I148" s="88"/>
      <c r="J148" s="310"/>
      <c r="K148" s="310"/>
      <c r="L148" s="493"/>
      <c r="M148" s="90"/>
      <c r="N148" s="89"/>
      <c r="O148" s="90"/>
      <c r="P148" s="362"/>
      <c r="Q148" s="90"/>
      <c r="R148" s="362"/>
      <c r="S148" s="90"/>
      <c r="T148" s="90"/>
      <c r="U148" s="90"/>
      <c r="V148" s="299"/>
      <c r="W148" s="89"/>
      <c r="X148" s="299"/>
      <c r="Y148" s="89"/>
      <c r="Z148" s="89"/>
      <c r="AA148" s="89"/>
      <c r="AB148" s="89"/>
      <c r="AC148" s="89"/>
      <c r="AD148" s="89"/>
      <c r="AE148" s="89"/>
      <c r="AF148" s="299"/>
      <c r="AG148" s="299"/>
      <c r="AH148" s="89"/>
      <c r="AK148" s="157"/>
      <c r="AL148" s="310"/>
      <c r="AM148" s="220"/>
    </row>
    <row r="149" spans="1:49" s="99" customFormat="1" ht="12.75" customHeight="1">
      <c r="A149" s="543" t="s">
        <v>256</v>
      </c>
      <c r="B149" s="836" t="s">
        <v>89</v>
      </c>
      <c r="C149" s="464">
        <v>30183</v>
      </c>
      <c r="D149" s="84"/>
      <c r="E149" s="465" t="s">
        <v>262</v>
      </c>
      <c r="F149" s="84"/>
      <c r="G149" s="85"/>
      <c r="H149" s="17">
        <v>0</v>
      </c>
      <c r="I149" s="847" t="s">
        <v>257</v>
      </c>
      <c r="J149" s="839" t="s">
        <v>258</v>
      </c>
      <c r="K149" s="864" t="s">
        <v>256</v>
      </c>
      <c r="L149" s="466"/>
      <c r="M149" s="76">
        <v>1.52</v>
      </c>
      <c r="N149" s="77"/>
      <c r="O149" s="372"/>
      <c r="P149" s="372"/>
      <c r="Q149" s="372"/>
      <c r="R149" s="77" t="s">
        <v>89</v>
      </c>
      <c r="S149" s="77"/>
      <c r="T149" s="77"/>
      <c r="U149" s="467"/>
      <c r="V149" s="467"/>
      <c r="W149" s="79"/>
      <c r="X149" s="79"/>
      <c r="Y149" s="79"/>
      <c r="Z149" s="79"/>
      <c r="AA149" s="79"/>
      <c r="AB149" s="79"/>
      <c r="AC149" s="79"/>
      <c r="AD149" s="693" t="s">
        <v>24</v>
      </c>
      <c r="AE149" s="694"/>
      <c r="AF149" s="79"/>
      <c r="AG149" s="467"/>
      <c r="AH149" s="468"/>
      <c r="AI149" s="834">
        <v>45923</v>
      </c>
      <c r="AJ149" s="871">
        <f>AH150+AH151+AH152+AH153+AH154+AH155</f>
        <v>349143</v>
      </c>
      <c r="AN149" s="79"/>
      <c r="AO149" s="79"/>
      <c r="AP149" s="693" t="s">
        <v>24</v>
      </c>
      <c r="AQ149" s="694"/>
      <c r="AR149" s="79"/>
      <c r="AS149" s="467"/>
      <c r="AT149" s="468"/>
      <c r="AU149" s="834">
        <v>45923</v>
      </c>
      <c r="AV149" s="664">
        <f>AT150+AT151+AT152+AT153+AT154+AT155</f>
        <v>349143</v>
      </c>
    </row>
    <row r="150" spans="1:49" s="99" customFormat="1" ht="15" customHeight="1">
      <c r="A150" s="544"/>
      <c r="B150" s="837"/>
      <c r="C150" s="469"/>
      <c r="D150" s="440" t="s">
        <v>261</v>
      </c>
      <c r="E150" s="116"/>
      <c r="F150" s="865"/>
      <c r="G150" s="21">
        <v>146.74</v>
      </c>
      <c r="H150" s="57">
        <v>0</v>
      </c>
      <c r="I150" s="848"/>
      <c r="J150" s="840"/>
      <c r="K150" s="866"/>
      <c r="L150" s="471">
        <v>14.321349963316214</v>
      </c>
      <c r="M150" s="57">
        <v>0</v>
      </c>
      <c r="N150" s="21">
        <v>3.3103448275862069</v>
      </c>
      <c r="O150" s="246">
        <v>20402</v>
      </c>
      <c r="P150" s="473"/>
      <c r="Q150" s="473"/>
      <c r="R150" s="474" t="s">
        <v>89</v>
      </c>
      <c r="S150" s="21">
        <v>1.9075568598679387</v>
      </c>
      <c r="T150" s="21">
        <v>1.9075568598679387</v>
      </c>
      <c r="U150" s="246">
        <v>3044</v>
      </c>
      <c r="V150" s="21">
        <v>0.87160674981658104</v>
      </c>
      <c r="W150" s="246">
        <v>1387</v>
      </c>
      <c r="X150" s="472"/>
      <c r="Y150" s="472"/>
      <c r="Z150" s="473"/>
      <c r="AA150" s="473"/>
      <c r="AB150" s="21">
        <v>3.3103448275862069</v>
      </c>
      <c r="AC150" s="246">
        <v>5276</v>
      </c>
      <c r="AD150" s="695"/>
      <c r="AE150" s="696"/>
      <c r="AF150" s="21">
        <v>25.602347762289067</v>
      </c>
      <c r="AG150" s="246">
        <v>40804</v>
      </c>
      <c r="AH150" s="285">
        <f>AG150</f>
        <v>40804</v>
      </c>
      <c r="AI150" s="845"/>
      <c r="AJ150" s="872"/>
      <c r="AN150" s="21">
        <v>3.3103448275862069</v>
      </c>
      <c r="AO150" s="246">
        <v>5276</v>
      </c>
      <c r="AP150" s="695"/>
      <c r="AQ150" s="696"/>
      <c r="AR150" s="21">
        <v>25.602347762289067</v>
      </c>
      <c r="AS150" s="246">
        <v>40804</v>
      </c>
      <c r="AT150" s="285">
        <f>AS150</f>
        <v>40804</v>
      </c>
      <c r="AU150" s="845"/>
      <c r="AV150" s="665"/>
    </row>
    <row r="151" spans="1:49" s="99" customFormat="1" ht="15" customHeight="1">
      <c r="A151" s="544"/>
      <c r="B151" s="837"/>
      <c r="C151" s="475"/>
      <c r="D151" s="440" t="s">
        <v>259</v>
      </c>
      <c r="E151" s="116"/>
      <c r="F151" s="865"/>
      <c r="G151" s="21">
        <v>652.16</v>
      </c>
      <c r="H151" s="57">
        <v>0</v>
      </c>
      <c r="I151" s="848"/>
      <c r="J151" s="840"/>
      <c r="K151" s="866"/>
      <c r="L151" s="471">
        <v>19.662820249449744</v>
      </c>
      <c r="M151" s="57">
        <v>0</v>
      </c>
      <c r="N151" s="21">
        <v>3.1890418195157739</v>
      </c>
      <c r="O151" s="246">
        <v>31336</v>
      </c>
      <c r="P151" s="473"/>
      <c r="Q151" s="473"/>
      <c r="R151" s="474" t="s">
        <v>89</v>
      </c>
      <c r="S151" s="21">
        <v>8.4780220102714612</v>
      </c>
      <c r="T151" s="21">
        <v>8.4780220102714612</v>
      </c>
      <c r="U151" s="246">
        <v>13516</v>
      </c>
      <c r="V151" s="21">
        <v>1.9173382245047692</v>
      </c>
      <c r="W151" s="246">
        <v>3060</v>
      </c>
      <c r="X151" s="472"/>
      <c r="Y151" s="472"/>
      <c r="Z151" s="473"/>
      <c r="AA151" s="473"/>
      <c r="AB151" s="21">
        <v>3.1890418195157739</v>
      </c>
      <c r="AC151" s="246">
        <v>5085</v>
      </c>
      <c r="AD151" s="695"/>
      <c r="AE151" s="696"/>
      <c r="AF151" s="21">
        <v>39.325640498899489</v>
      </c>
      <c r="AG151" s="246">
        <v>62688</v>
      </c>
      <c r="AH151" s="285">
        <f t="shared" ref="AH151:AH155" si="8">AG151</f>
        <v>62688</v>
      </c>
      <c r="AI151" s="845"/>
      <c r="AJ151" s="872"/>
      <c r="AN151" s="21">
        <v>3.1890418195157739</v>
      </c>
      <c r="AO151" s="246">
        <v>5085</v>
      </c>
      <c r="AP151" s="695"/>
      <c r="AQ151" s="696"/>
      <c r="AR151" s="21">
        <v>39.325640498899489</v>
      </c>
      <c r="AS151" s="246">
        <v>62688</v>
      </c>
      <c r="AT151" s="285">
        <f t="shared" ref="AT151:AT155" si="9">AS151</f>
        <v>62688</v>
      </c>
      <c r="AU151" s="845"/>
      <c r="AV151" s="665"/>
    </row>
    <row r="152" spans="1:49" s="99" customFormat="1" ht="15" customHeight="1">
      <c r="A152" s="544"/>
      <c r="B152" s="837"/>
      <c r="C152" s="476"/>
      <c r="D152" s="440" t="s">
        <v>260</v>
      </c>
      <c r="E152" s="116"/>
      <c r="F152" s="865"/>
      <c r="G152" s="21">
        <v>1581.37</v>
      </c>
      <c r="H152" s="57">
        <v>0</v>
      </c>
      <c r="I152" s="848"/>
      <c r="J152" s="840"/>
      <c r="K152" s="866"/>
      <c r="L152" s="471">
        <v>51.218183418928838</v>
      </c>
      <c r="M152" s="57">
        <v>0</v>
      </c>
      <c r="N152" s="21">
        <v>9.014104181951577</v>
      </c>
      <c r="O152" s="246">
        <v>81640</v>
      </c>
      <c r="P152" s="473"/>
      <c r="Q152" s="473"/>
      <c r="R152" s="474" t="s">
        <v>89</v>
      </c>
      <c r="S152" s="21">
        <v>20.557816581071169</v>
      </c>
      <c r="T152" s="21">
        <v>20.557816581071169</v>
      </c>
      <c r="U152" s="246">
        <v>32771</v>
      </c>
      <c r="V152" s="21">
        <v>3.950925898752752</v>
      </c>
      <c r="W152" s="246">
        <v>6296</v>
      </c>
      <c r="X152" s="472"/>
      <c r="Y152" s="472"/>
      <c r="Z152" s="473"/>
      <c r="AA152" s="473"/>
      <c r="AB152" s="21">
        <v>9.014104181951577</v>
      </c>
      <c r="AC152" s="246">
        <v>14361</v>
      </c>
      <c r="AD152" s="695"/>
      <c r="AE152" s="696"/>
      <c r="AF152" s="21">
        <v>102.43636683785768</v>
      </c>
      <c r="AG152" s="246">
        <v>163280</v>
      </c>
      <c r="AH152" s="285">
        <f t="shared" si="8"/>
        <v>163280</v>
      </c>
      <c r="AI152" s="845"/>
      <c r="AJ152" s="872"/>
      <c r="AK152" s="99" t="s">
        <v>255</v>
      </c>
      <c r="AN152" s="21">
        <v>9.014104181951577</v>
      </c>
      <c r="AO152" s="246">
        <v>14361</v>
      </c>
      <c r="AP152" s="695"/>
      <c r="AQ152" s="696"/>
      <c r="AR152" s="21">
        <v>102.43636683785768</v>
      </c>
      <c r="AS152" s="246">
        <v>163280</v>
      </c>
      <c r="AT152" s="285">
        <f t="shared" si="9"/>
        <v>163280</v>
      </c>
      <c r="AU152" s="845"/>
      <c r="AV152" s="665"/>
      <c r="AW152" s="99" t="s">
        <v>255</v>
      </c>
    </row>
    <row r="153" spans="1:49" s="99" customFormat="1" ht="15" customHeight="1">
      <c r="A153" s="544"/>
      <c r="B153" s="837"/>
      <c r="C153" s="477"/>
      <c r="D153" s="440" t="s">
        <v>185</v>
      </c>
      <c r="E153" s="116"/>
      <c r="F153" s="867"/>
      <c r="G153" s="21">
        <v>326.08</v>
      </c>
      <c r="H153" s="57">
        <v>0</v>
      </c>
      <c r="I153" s="848"/>
      <c r="J153" s="840"/>
      <c r="K153" s="866"/>
      <c r="L153" s="479">
        <v>12.74997212032282</v>
      </c>
      <c r="M153" s="57">
        <v>0</v>
      </c>
      <c r="N153" s="41">
        <v>2.3868906823184157</v>
      </c>
      <c r="O153" s="482">
        <v>20322</v>
      </c>
      <c r="P153" s="481"/>
      <c r="Q153" s="481"/>
      <c r="R153" s="474" t="s">
        <v>89</v>
      </c>
      <c r="S153" s="41">
        <v>4.2390110051357306</v>
      </c>
      <c r="T153" s="41">
        <v>4.2390110051357306</v>
      </c>
      <c r="U153" s="482">
        <v>6758</v>
      </c>
      <c r="V153" s="41">
        <v>1.428221570066031</v>
      </c>
      <c r="W153" s="482">
        <v>2279</v>
      </c>
      <c r="X153" s="480"/>
      <c r="Y153" s="480"/>
      <c r="Z153" s="481"/>
      <c r="AA153" s="481"/>
      <c r="AB153" s="41">
        <v>2.3868906823184157</v>
      </c>
      <c r="AC153" s="482">
        <v>3809</v>
      </c>
      <c r="AD153" s="695"/>
      <c r="AE153" s="696"/>
      <c r="AF153" s="41">
        <v>25.49994424064564</v>
      </c>
      <c r="AG153" s="482">
        <v>10645</v>
      </c>
      <c r="AH153" s="285">
        <f t="shared" si="8"/>
        <v>10645</v>
      </c>
      <c r="AI153" s="845"/>
      <c r="AJ153" s="872"/>
      <c r="AN153" s="41">
        <v>2.3868906823184157</v>
      </c>
      <c r="AO153" s="482">
        <v>3809</v>
      </c>
      <c r="AP153" s="695"/>
      <c r="AQ153" s="696"/>
      <c r="AR153" s="41">
        <v>25.49994424064564</v>
      </c>
      <c r="AS153" s="482">
        <v>10645</v>
      </c>
      <c r="AT153" s="285">
        <f t="shared" si="9"/>
        <v>10645</v>
      </c>
      <c r="AU153" s="845"/>
      <c r="AV153" s="665"/>
    </row>
    <row r="154" spans="1:49" s="99" customFormat="1" ht="15" customHeight="1">
      <c r="A154" s="544"/>
      <c r="B154" s="837"/>
      <c r="C154" s="16"/>
      <c r="D154" s="440" t="s">
        <v>184</v>
      </c>
      <c r="E154" s="58"/>
      <c r="F154" s="868"/>
      <c r="G154" s="21">
        <v>326.08</v>
      </c>
      <c r="H154" s="57">
        <v>0</v>
      </c>
      <c r="I154" s="848"/>
      <c r="J154" s="840"/>
      <c r="K154" s="866"/>
      <c r="L154" s="484">
        <v>12.74997212032282</v>
      </c>
      <c r="M154" s="57">
        <v>0</v>
      </c>
      <c r="N154" s="19">
        <v>2.3868906823184157</v>
      </c>
      <c r="O154" s="363">
        <v>20322</v>
      </c>
      <c r="P154" s="485"/>
      <c r="Q154" s="485"/>
      <c r="R154" s="474" t="s">
        <v>89</v>
      </c>
      <c r="S154" s="19">
        <v>4.2390110051357306</v>
      </c>
      <c r="T154" s="19">
        <v>4.2390110051357306</v>
      </c>
      <c r="U154" s="363">
        <v>6758</v>
      </c>
      <c r="V154" s="19">
        <v>1.428221570066031</v>
      </c>
      <c r="W154" s="363">
        <v>2279</v>
      </c>
      <c r="X154" s="388"/>
      <c r="Y154" s="388"/>
      <c r="Z154" s="485"/>
      <c r="AA154" s="485"/>
      <c r="AB154" s="19">
        <v>2.3868906823184157</v>
      </c>
      <c r="AC154" s="363">
        <v>3809</v>
      </c>
      <c r="AD154" s="695"/>
      <c r="AE154" s="696"/>
      <c r="AF154" s="19">
        <v>25.49994424064564</v>
      </c>
      <c r="AG154" s="363">
        <v>40645</v>
      </c>
      <c r="AH154" s="285">
        <f t="shared" si="8"/>
        <v>40645</v>
      </c>
      <c r="AI154" s="845"/>
      <c r="AJ154" s="872"/>
      <c r="AN154" s="19">
        <v>2.3868906823184157</v>
      </c>
      <c r="AO154" s="363">
        <v>3809</v>
      </c>
      <c r="AP154" s="695"/>
      <c r="AQ154" s="696"/>
      <c r="AR154" s="19">
        <v>25.49994424064564</v>
      </c>
      <c r="AS154" s="363">
        <v>40645</v>
      </c>
      <c r="AT154" s="285">
        <f t="shared" si="9"/>
        <v>40645</v>
      </c>
      <c r="AU154" s="845"/>
      <c r="AV154" s="665"/>
    </row>
    <row r="155" spans="1:49" s="99" customFormat="1" ht="15.75" customHeight="1" thickBot="1">
      <c r="A155" s="545"/>
      <c r="B155" s="838"/>
      <c r="C155" s="412"/>
      <c r="D155" s="443" t="s">
        <v>183</v>
      </c>
      <c r="E155" s="53"/>
      <c r="F155" s="869"/>
      <c r="G155" s="46">
        <v>195.64</v>
      </c>
      <c r="H155" s="48">
        <v>0</v>
      </c>
      <c r="I155" s="849"/>
      <c r="J155" s="841"/>
      <c r="K155" s="870"/>
      <c r="L155" s="487">
        <v>9.7500161408657373</v>
      </c>
      <c r="M155" s="48">
        <v>0</v>
      </c>
      <c r="N155" s="74">
        <v>1.9955920763022743</v>
      </c>
      <c r="O155" s="252">
        <v>15541</v>
      </c>
      <c r="P155" s="489"/>
      <c r="Q155" s="489"/>
      <c r="R155" s="490" t="s">
        <v>89</v>
      </c>
      <c r="S155" s="73">
        <v>2.5433837123991201</v>
      </c>
      <c r="T155" s="73">
        <v>2.5433837123991201</v>
      </c>
      <c r="U155" s="252">
        <v>4049</v>
      </c>
      <c r="V155" s="74">
        <v>1.2325722670579604</v>
      </c>
      <c r="W155" s="252">
        <v>1961</v>
      </c>
      <c r="X155" s="488"/>
      <c r="Y155" s="488"/>
      <c r="Z155" s="489"/>
      <c r="AA155" s="489"/>
      <c r="AB155" s="74">
        <v>1.9955920763022743</v>
      </c>
      <c r="AC155" s="252">
        <v>3188</v>
      </c>
      <c r="AD155" s="697"/>
      <c r="AE155" s="698"/>
      <c r="AF155" s="74">
        <v>19.500032281731475</v>
      </c>
      <c r="AG155" s="317">
        <v>31081</v>
      </c>
      <c r="AH155" s="302">
        <f t="shared" si="8"/>
        <v>31081</v>
      </c>
      <c r="AI155" s="846"/>
      <c r="AJ155" s="873"/>
      <c r="AN155" s="74">
        <v>1.9955920763022743</v>
      </c>
      <c r="AO155" s="252">
        <v>3188</v>
      </c>
      <c r="AP155" s="697"/>
      <c r="AQ155" s="698"/>
      <c r="AR155" s="74">
        <v>19.500032281731475</v>
      </c>
      <c r="AS155" s="317">
        <v>31081</v>
      </c>
      <c r="AT155" s="302">
        <f t="shared" si="9"/>
        <v>31081</v>
      </c>
      <c r="AU155" s="846"/>
      <c r="AV155" s="666"/>
    </row>
    <row r="156" spans="1:49" s="99" customFormat="1">
      <c r="A156" s="95"/>
      <c r="B156" s="95"/>
      <c r="C156" s="96"/>
      <c r="D156" s="310"/>
      <c r="E156" s="310"/>
      <c r="F156" s="310"/>
      <c r="G156" s="88"/>
      <c r="H156" s="88"/>
      <c r="I156" s="88"/>
      <c r="J156" s="310"/>
      <c r="K156" s="310"/>
      <c r="L156" s="493"/>
      <c r="M156" s="90"/>
      <c r="N156" s="90"/>
      <c r="O156" s="90"/>
      <c r="P156" s="362"/>
      <c r="Q156" s="90"/>
      <c r="R156" s="362"/>
      <c r="S156" s="90"/>
      <c r="T156" s="90"/>
      <c r="U156" s="90"/>
      <c r="V156" s="362"/>
      <c r="W156" s="90"/>
      <c r="X156" s="362"/>
      <c r="Y156" s="90"/>
      <c r="Z156" s="90"/>
      <c r="AA156" s="90"/>
      <c r="AB156" s="90"/>
      <c r="AC156" s="90"/>
      <c r="AD156" s="90"/>
      <c r="AE156" s="90"/>
      <c r="AF156" s="362"/>
      <c r="AG156" s="362"/>
      <c r="AH156" s="379"/>
      <c r="AI156" s="380"/>
      <c r="AK156" s="22"/>
      <c r="AL156" s="157"/>
      <c r="AM156" s="310"/>
    </row>
    <row r="157" spans="1:49" s="335" customFormat="1">
      <c r="A157" s="328"/>
      <c r="B157" s="328"/>
      <c r="C157" s="329"/>
      <c r="D157" s="330"/>
      <c r="E157" s="330"/>
      <c r="F157" s="330"/>
      <c r="G157" s="331"/>
      <c r="H157" s="331"/>
      <c r="I157" s="331"/>
      <c r="J157" s="330"/>
      <c r="K157" s="330"/>
      <c r="L157" s="332"/>
      <c r="M157" s="333"/>
      <c r="N157" s="334"/>
      <c r="O157" s="333"/>
      <c r="P157" s="863"/>
      <c r="Q157" s="333"/>
      <c r="R157" s="863"/>
      <c r="S157" s="333"/>
      <c r="T157" s="333"/>
      <c r="U157" s="333"/>
      <c r="V157" s="340"/>
      <c r="W157" s="334"/>
      <c r="X157" s="340"/>
      <c r="Y157" s="334"/>
      <c r="Z157" s="334"/>
      <c r="AA157" s="334"/>
      <c r="AB157" s="334"/>
      <c r="AC157" s="334"/>
      <c r="AD157" s="334"/>
      <c r="AE157" s="334"/>
      <c r="AF157" s="340"/>
      <c r="AG157" s="340"/>
      <c r="AH157" s="334"/>
      <c r="AJ157" s="336"/>
      <c r="AK157" s="337"/>
      <c r="AL157" s="330"/>
      <c r="AM157" s="338"/>
    </row>
    <row r="158" spans="1:49" s="99" customFormat="1" ht="13.5" thickBot="1">
      <c r="A158" s="95"/>
      <c r="B158" s="95"/>
      <c r="C158" s="96"/>
      <c r="D158" s="97"/>
      <c r="E158" s="97"/>
      <c r="F158" s="88"/>
      <c r="G158" s="88"/>
      <c r="H158" s="88"/>
      <c r="I158" s="97"/>
      <c r="J158" s="97"/>
      <c r="K158" s="98"/>
      <c r="L158" s="90"/>
      <c r="M158" s="89"/>
      <c r="N158" s="90"/>
      <c r="O158" s="90"/>
      <c r="P158" s="90"/>
      <c r="Q158" s="90"/>
      <c r="R158" s="90"/>
      <c r="S158" s="90"/>
      <c r="T158" s="90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299"/>
      <c r="AF158" s="89"/>
      <c r="AG158" s="89"/>
      <c r="AH158" s="89"/>
      <c r="AI158" s="27"/>
      <c r="AL158" s="157"/>
      <c r="AM158" s="220"/>
    </row>
    <row r="159" spans="1:49" s="22" customFormat="1" ht="21" thickBot="1">
      <c r="A159" s="803" t="s">
        <v>44</v>
      </c>
      <c r="B159" s="804"/>
      <c r="C159" s="804"/>
      <c r="D159" s="804"/>
      <c r="E159" s="804"/>
      <c r="F159" s="804"/>
      <c r="G159" s="804"/>
      <c r="H159" s="804"/>
      <c r="I159" s="804"/>
      <c r="J159" s="804"/>
      <c r="K159" s="804"/>
      <c r="L159" s="804"/>
      <c r="M159" s="804"/>
      <c r="N159" s="804"/>
      <c r="O159" s="804"/>
      <c r="P159" s="804"/>
      <c r="Q159" s="804"/>
      <c r="R159" s="804"/>
      <c r="S159" s="804"/>
      <c r="T159" s="804"/>
      <c r="U159" s="804"/>
      <c r="V159" s="804"/>
      <c r="W159" s="804"/>
      <c r="X159" s="804"/>
      <c r="Y159" s="804"/>
      <c r="Z159" s="804"/>
      <c r="AA159" s="804"/>
      <c r="AB159" s="804"/>
      <c r="AC159" s="804"/>
      <c r="AD159" s="804"/>
      <c r="AE159" s="804"/>
      <c r="AF159" s="804"/>
      <c r="AG159" s="804"/>
      <c r="AH159" s="805"/>
      <c r="AI159" s="27"/>
      <c r="AL159" s="157"/>
      <c r="AM159" s="143"/>
      <c r="AN159" s="99"/>
      <c r="AQ159" s="99"/>
    </row>
    <row r="160" spans="1:49" s="22" customFormat="1">
      <c r="A160" s="15"/>
      <c r="B160" s="15"/>
      <c r="C160" s="16"/>
      <c r="D160" s="54"/>
      <c r="E160" s="54"/>
      <c r="F160" s="18"/>
      <c r="G160" s="24"/>
      <c r="H160" s="24"/>
      <c r="I160" s="58"/>
      <c r="J160" s="54"/>
      <c r="K160" s="17"/>
      <c r="L160" s="21"/>
      <c r="M160" s="25"/>
      <c r="N160" s="21"/>
      <c r="O160" s="21"/>
      <c r="P160" s="21"/>
      <c r="Q160" s="21"/>
      <c r="R160" s="19"/>
      <c r="S160" s="19"/>
      <c r="T160" s="21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47"/>
      <c r="AF160" s="25"/>
      <c r="AG160" s="25"/>
      <c r="AH160" s="25"/>
      <c r="AI160" s="27"/>
      <c r="AL160" s="157"/>
      <c r="AM160" s="143"/>
      <c r="AN160" s="199"/>
    </row>
    <row r="161" spans="1:40" s="22" customFormat="1">
      <c r="A161" s="15"/>
      <c r="B161" s="15"/>
      <c r="C161" s="16"/>
      <c r="D161" s="54"/>
      <c r="E161" s="187"/>
      <c r="F161" s="17"/>
      <c r="G161" s="17"/>
      <c r="H161" s="18"/>
      <c r="I161" s="2"/>
      <c r="J161" s="2"/>
      <c r="K161" s="18"/>
      <c r="L161" s="58"/>
      <c r="M161" s="114"/>
      <c r="N161" s="17"/>
      <c r="O161" s="19"/>
      <c r="P161" s="19"/>
      <c r="Q161" s="19"/>
      <c r="R161" s="20"/>
      <c r="S161" s="19"/>
      <c r="T161" s="21"/>
      <c r="U161" s="21"/>
      <c r="V161" s="21"/>
      <c r="W161" s="21"/>
      <c r="X161" s="21"/>
      <c r="Y161" s="21"/>
      <c r="Z161" s="19"/>
      <c r="AA161" s="19"/>
      <c r="AB161" s="19"/>
      <c r="AC161" s="19"/>
      <c r="AD161" s="19"/>
      <c r="AE161" s="248"/>
      <c r="AF161" s="20"/>
      <c r="AG161" s="20"/>
      <c r="AH161" s="25"/>
      <c r="AI161" s="27"/>
      <c r="AL161" s="157"/>
      <c r="AM161" s="143"/>
      <c r="AN161" s="199"/>
    </row>
    <row r="162" spans="1:40" s="22" customFormat="1">
      <c r="A162" s="15"/>
      <c r="B162" s="15"/>
      <c r="C162" s="16"/>
      <c r="D162" s="54"/>
      <c r="E162" s="187"/>
      <c r="F162" s="17"/>
      <c r="G162" s="17"/>
      <c r="H162" s="18"/>
      <c r="I162" s="2"/>
      <c r="J162" s="2"/>
      <c r="K162" s="18"/>
      <c r="L162" s="58"/>
      <c r="M162" s="114"/>
      <c r="N162" s="17"/>
      <c r="O162" s="19"/>
      <c r="P162" s="19"/>
      <c r="Q162" s="19"/>
      <c r="R162" s="20"/>
      <c r="S162" s="19"/>
      <c r="T162" s="21"/>
      <c r="U162" s="21"/>
      <c r="V162" s="21"/>
      <c r="W162" s="21"/>
      <c r="X162" s="21"/>
      <c r="Y162" s="21"/>
      <c r="Z162" s="19"/>
      <c r="AA162" s="19"/>
      <c r="AB162" s="19"/>
      <c r="AC162" s="19"/>
      <c r="AD162" s="19"/>
      <c r="AE162" s="248"/>
      <c r="AF162" s="20"/>
      <c r="AG162" s="20"/>
      <c r="AH162" s="25"/>
      <c r="AI162" s="27"/>
      <c r="AL162" s="157"/>
      <c r="AM162" s="143"/>
      <c r="AN162" s="199"/>
    </row>
    <row r="163" spans="1:40" s="22" customFormat="1">
      <c r="A163" s="15"/>
      <c r="B163" s="15"/>
      <c r="C163" s="16"/>
      <c r="D163" s="54"/>
      <c r="E163" s="187"/>
      <c r="F163" s="17"/>
      <c r="G163" s="17"/>
      <c r="H163" s="18"/>
      <c r="I163" s="2"/>
      <c r="J163" s="2"/>
      <c r="K163" s="18"/>
      <c r="L163" s="58"/>
      <c r="M163" s="114"/>
      <c r="N163" s="17"/>
      <c r="O163" s="19"/>
      <c r="P163" s="19"/>
      <c r="Q163" s="19"/>
      <c r="R163" s="20"/>
      <c r="S163" s="19"/>
      <c r="T163" s="21"/>
      <c r="U163" s="21"/>
      <c r="V163" s="21"/>
      <c r="W163" s="21"/>
      <c r="X163" s="21"/>
      <c r="Y163" s="21"/>
      <c r="Z163" s="19"/>
      <c r="AA163" s="19"/>
      <c r="AB163" s="19"/>
      <c r="AC163" s="19"/>
      <c r="AD163" s="19"/>
      <c r="AE163" s="248"/>
      <c r="AF163" s="20"/>
      <c r="AG163" s="20"/>
      <c r="AH163" s="25"/>
      <c r="AI163" s="27"/>
      <c r="AL163" s="157"/>
      <c r="AM163" s="143"/>
      <c r="AN163" s="199"/>
    </row>
    <row r="164" spans="1:40" s="22" customFormat="1">
      <c r="A164" s="15"/>
      <c r="B164" s="15"/>
      <c r="C164" s="16"/>
      <c r="D164" s="54"/>
      <c r="E164" s="187"/>
      <c r="F164" s="17"/>
      <c r="G164" s="17"/>
      <c r="H164" s="18"/>
      <c r="I164" s="2"/>
      <c r="J164" s="2"/>
      <c r="K164" s="18"/>
      <c r="L164" s="58"/>
      <c r="M164" s="114"/>
      <c r="N164" s="17"/>
      <c r="O164" s="19"/>
      <c r="P164" s="19"/>
      <c r="Q164" s="19"/>
      <c r="R164" s="20"/>
      <c r="S164" s="19"/>
      <c r="T164" s="21"/>
      <c r="U164" s="21"/>
      <c r="V164" s="21"/>
      <c r="W164" s="21"/>
      <c r="X164" s="21"/>
      <c r="Y164" s="21"/>
      <c r="Z164" s="19"/>
      <c r="AA164" s="19"/>
      <c r="AB164" s="19"/>
      <c r="AC164" s="19"/>
      <c r="AD164" s="19"/>
      <c r="AE164" s="248"/>
      <c r="AF164" s="20"/>
      <c r="AG164" s="20"/>
      <c r="AH164" s="20"/>
      <c r="AI164" s="27"/>
      <c r="AL164" s="157"/>
      <c r="AM164" s="143"/>
      <c r="AN164" s="199"/>
    </row>
    <row r="165" spans="1:40" s="22" customFormat="1">
      <c r="A165" s="14"/>
      <c r="B165" s="15"/>
      <c r="C165" s="16"/>
      <c r="D165" s="54"/>
      <c r="E165" s="54"/>
      <c r="F165" s="18"/>
      <c r="G165" s="18"/>
      <c r="H165" s="18"/>
      <c r="I165" s="58"/>
      <c r="J165" s="58"/>
      <c r="K165" s="17"/>
      <c r="L165" s="19"/>
      <c r="M165" s="20"/>
      <c r="N165" s="19"/>
      <c r="O165" s="21"/>
      <c r="P165" s="21"/>
      <c r="Q165" s="21"/>
      <c r="R165" s="19"/>
      <c r="S165" s="19"/>
      <c r="T165" s="19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48"/>
      <c r="AF165" s="20"/>
      <c r="AG165" s="20"/>
      <c r="AH165" s="20"/>
      <c r="AI165" s="27"/>
      <c r="AL165" s="157"/>
      <c r="AM165" s="143"/>
      <c r="AN165" s="199"/>
    </row>
    <row r="166" spans="1:40" ht="20.25">
      <c r="A166" s="793" t="s">
        <v>19</v>
      </c>
      <c r="B166" s="794"/>
      <c r="C166" s="794"/>
      <c r="D166" s="794"/>
      <c r="E166" s="794"/>
      <c r="F166" s="794"/>
      <c r="G166" s="795"/>
      <c r="H166" s="795"/>
      <c r="I166" s="795"/>
      <c r="J166" s="795"/>
      <c r="K166" s="796"/>
      <c r="L166" s="242">
        <f>SUM(L2:L165)</f>
        <v>28755.112945121065</v>
      </c>
      <c r="M166" s="26">
        <f>SUM(M2:M165)</f>
        <v>5591.7800000000007</v>
      </c>
      <c r="N166" s="26">
        <f>SUM(N2:N165)</f>
        <v>31226.710214930306</v>
      </c>
      <c r="O166" s="26">
        <f>SUM(O2:O165)</f>
        <v>531886.91</v>
      </c>
      <c r="P166" s="26"/>
      <c r="Q166" s="26"/>
      <c r="R166" s="26">
        <f>SUM(R2:R165)</f>
        <v>1170.7100000000003</v>
      </c>
      <c r="S166" s="242">
        <f>SUM(S2:S165)</f>
        <v>14045.357838730741</v>
      </c>
      <c r="T166" s="242"/>
      <c r="U166" s="26">
        <f>SUM(U2:U165)</f>
        <v>183428.27</v>
      </c>
      <c r="V166" s="26"/>
      <c r="W166" s="26"/>
      <c r="X166" s="26"/>
      <c r="Y166" s="26"/>
      <c r="Z166" s="242">
        <f>SUM(Z2:Z165)</f>
        <v>3153.1499999999996</v>
      </c>
      <c r="AA166" s="26">
        <f>SUM(AA2:AA165)</f>
        <v>13542.85</v>
      </c>
      <c r="AB166" s="26"/>
      <c r="AC166" s="26"/>
      <c r="AD166" s="26">
        <f>SUM(AD2:AD165)</f>
        <v>0</v>
      </c>
      <c r="AE166" s="353">
        <f>SUM(AE2:AE165)</f>
        <v>0</v>
      </c>
      <c r="AF166" s="26">
        <f>SUM(AF2:AF165)</f>
        <v>32663.35297718268</v>
      </c>
      <c r="AG166" s="353">
        <f>SUM(AG2:AG165)</f>
        <v>892470.21</v>
      </c>
      <c r="AH166" s="284">
        <f>SUM(AH2:AH165)-AJ139</f>
        <v>670033.99</v>
      </c>
      <c r="AI166" s="1"/>
      <c r="AJ166" s="492">
        <f>AJ139+AJ149</f>
        <v>707121</v>
      </c>
      <c r="AK166" s="1" t="s">
        <v>255</v>
      </c>
      <c r="AL166" s="196"/>
    </row>
    <row r="167" spans="1:40">
      <c r="AL167" s="196"/>
    </row>
    <row r="168" spans="1:40">
      <c r="A168" s="797" t="s">
        <v>20</v>
      </c>
      <c r="B168" s="797"/>
      <c r="C168" s="797"/>
      <c r="D168" s="797"/>
      <c r="E168" s="797"/>
      <c r="F168" s="797"/>
      <c r="G168" s="797"/>
      <c r="H168" s="797"/>
      <c r="I168" s="61"/>
      <c r="J168" s="27"/>
      <c r="AL168" s="196"/>
    </row>
    <row r="169" spans="1:40">
      <c r="A169" s="798" t="s">
        <v>21</v>
      </c>
      <c r="B169" s="798"/>
      <c r="C169" s="798"/>
      <c r="D169" s="798"/>
      <c r="E169" s="798"/>
      <c r="F169" s="798"/>
      <c r="G169" s="798"/>
      <c r="H169" s="798"/>
      <c r="I169" s="62"/>
      <c r="J169" s="61"/>
      <c r="AL169" s="196"/>
    </row>
    <row r="170" spans="1:40">
      <c r="D170" s="142" t="s">
        <v>2</v>
      </c>
      <c r="E170" s="124"/>
      <c r="F170" s="1"/>
      <c r="G170" s="1"/>
      <c r="H170" s="1"/>
      <c r="AL170" s="196"/>
    </row>
    <row r="171" spans="1:40">
      <c r="D171" s="143"/>
      <c r="E171" s="125"/>
      <c r="F171" s="30" t="s">
        <v>3</v>
      </c>
      <c r="G171" s="30"/>
      <c r="H171" s="1"/>
      <c r="I171" s="63"/>
      <c r="J171" s="62"/>
      <c r="K171" s="28"/>
      <c r="AL171" s="196"/>
    </row>
    <row r="172" spans="1:40">
      <c r="J172" s="63"/>
      <c r="K172" s="28"/>
      <c r="L172" s="28"/>
      <c r="AL172" s="196"/>
    </row>
    <row r="173" spans="1:40">
      <c r="B173" s="799" t="s">
        <v>57</v>
      </c>
      <c r="C173" s="799"/>
      <c r="D173" s="799"/>
      <c r="E173" s="799"/>
      <c r="F173" s="799"/>
      <c r="G173" s="799"/>
      <c r="H173" s="799"/>
      <c r="J173" s="63"/>
      <c r="K173" s="28"/>
      <c r="L173" s="28"/>
      <c r="AL173" s="196"/>
    </row>
    <row r="174" spans="1:40" ht="12.75" customHeight="1">
      <c r="B174" s="812" t="s">
        <v>205</v>
      </c>
      <c r="C174" s="812"/>
      <c r="D174" s="812"/>
      <c r="E174" s="344"/>
      <c r="J174" s="63"/>
      <c r="K174" s="28"/>
      <c r="L174" s="28"/>
      <c r="AL174" s="196"/>
    </row>
    <row r="175" spans="1:40">
      <c r="B175" s="800" t="s">
        <v>207</v>
      </c>
      <c r="C175" s="800"/>
      <c r="D175" s="800"/>
      <c r="E175" s="800"/>
      <c r="J175" s="63"/>
      <c r="K175" s="28"/>
      <c r="L175" s="28"/>
      <c r="AL175" s="196"/>
    </row>
    <row r="176" spans="1:40">
      <c r="B176" s="800" t="s">
        <v>209</v>
      </c>
      <c r="C176" s="800"/>
      <c r="D176" s="800"/>
      <c r="E176" s="800"/>
      <c r="J176" s="63"/>
      <c r="K176" s="28"/>
      <c r="L176" s="28"/>
      <c r="AL176" s="196"/>
    </row>
    <row r="177" spans="2:40" ht="24.75" customHeight="1">
      <c r="B177" s="801" t="s">
        <v>211</v>
      </c>
      <c r="C177" s="801"/>
      <c r="D177" s="801"/>
      <c r="E177" s="801"/>
      <c r="F177" s="801"/>
      <c r="G177" s="801"/>
      <c r="H177" s="801"/>
      <c r="J177" s="63"/>
      <c r="K177" s="28"/>
      <c r="L177" s="28"/>
      <c r="AL177" s="196"/>
    </row>
    <row r="178" spans="2:40" ht="12.75" customHeight="1">
      <c r="B178" s="802" t="s">
        <v>213</v>
      </c>
      <c r="C178" s="802"/>
      <c r="D178" s="802"/>
      <c r="E178" s="802"/>
      <c r="F178" s="345"/>
      <c r="G178" s="345"/>
      <c r="H178" s="345"/>
      <c r="J178" s="63"/>
      <c r="K178" s="28"/>
      <c r="L178" s="28"/>
      <c r="AL178" s="196"/>
    </row>
    <row r="179" spans="2:40">
      <c r="J179" s="63"/>
      <c r="K179" s="28"/>
      <c r="L179" s="28"/>
      <c r="AL179" s="196"/>
    </row>
    <row r="180" spans="2:40" s="336" customFormat="1" ht="37.5" customHeight="1">
      <c r="D180" s="348"/>
      <c r="E180" s="349"/>
      <c r="I180" s="350"/>
      <c r="J180" s="351"/>
      <c r="K180" s="352"/>
      <c r="L180" s="352"/>
      <c r="M180" s="352"/>
      <c r="AE180" s="365"/>
      <c r="AL180" s="337"/>
      <c r="AM180" s="348"/>
      <c r="AN180" s="350"/>
    </row>
    <row r="181" spans="2:40">
      <c r="B181" s="82"/>
      <c r="C181" s="82"/>
      <c r="D181" s="144"/>
      <c r="E181" s="127"/>
      <c r="J181" s="63"/>
      <c r="K181" s="28"/>
      <c r="L181" s="28"/>
      <c r="AL181" s="196"/>
    </row>
    <row r="182" spans="2:40">
      <c r="B182" s="791" t="s">
        <v>37</v>
      </c>
      <c r="C182" s="791"/>
      <c r="D182" s="791"/>
      <c r="E182" s="791"/>
      <c r="F182" s="791"/>
      <c r="G182" s="791"/>
      <c r="H182" s="791"/>
      <c r="AL182" s="196"/>
    </row>
    <row r="183" spans="2:40">
      <c r="B183" s="791"/>
      <c r="C183" s="791"/>
      <c r="D183" s="791"/>
      <c r="E183" s="791"/>
      <c r="F183" s="791"/>
      <c r="G183" s="791"/>
      <c r="H183" s="791"/>
      <c r="AL183" s="196"/>
    </row>
    <row r="184" spans="2:40">
      <c r="B184" s="791"/>
      <c r="C184" s="791"/>
      <c r="D184" s="791"/>
      <c r="E184" s="791"/>
      <c r="F184" s="791"/>
      <c r="G184" s="791"/>
      <c r="H184" s="791"/>
      <c r="AL184" s="196"/>
    </row>
    <row r="185" spans="2:40">
      <c r="B185" s="791"/>
      <c r="C185" s="791"/>
      <c r="D185" s="791"/>
      <c r="E185" s="791"/>
      <c r="F185" s="791"/>
      <c r="G185" s="791"/>
      <c r="H185" s="791"/>
      <c r="AL185" s="196"/>
    </row>
    <row r="186" spans="2:40">
      <c r="B186" s="791"/>
      <c r="C186" s="791"/>
      <c r="D186" s="791"/>
      <c r="E186" s="791"/>
      <c r="F186" s="791"/>
      <c r="G186" s="791"/>
      <c r="H186" s="791"/>
      <c r="AL186" s="196"/>
    </row>
    <row r="187" spans="2:40">
      <c r="AL187" s="196"/>
    </row>
    <row r="188" spans="2:40">
      <c r="AL188" s="196"/>
    </row>
    <row r="189" spans="2:40">
      <c r="B189" s="792" t="s">
        <v>22</v>
      </c>
      <c r="C189" s="792"/>
      <c r="D189" s="792"/>
      <c r="E189" s="792"/>
      <c r="F189" s="792"/>
      <c r="G189" s="792"/>
      <c r="H189" s="792"/>
      <c r="AL189" s="196"/>
    </row>
    <row r="190" spans="2:40">
      <c r="B190" s="792"/>
      <c r="C190" s="792"/>
      <c r="D190" s="792"/>
      <c r="E190" s="792"/>
      <c r="F190" s="792"/>
      <c r="G190" s="792"/>
      <c r="H190" s="792"/>
      <c r="AL190" s="196"/>
    </row>
    <row r="191" spans="2:40">
      <c r="B191" s="792"/>
      <c r="C191" s="792"/>
      <c r="D191" s="792"/>
      <c r="E191" s="792"/>
      <c r="F191" s="792"/>
      <c r="G191" s="792"/>
      <c r="H191" s="792"/>
      <c r="AL191" s="196"/>
    </row>
    <row r="192" spans="2:40">
      <c r="B192" s="792"/>
      <c r="C192" s="792"/>
      <c r="D192" s="792"/>
      <c r="E192" s="792"/>
      <c r="F192" s="792"/>
      <c r="G192" s="792"/>
      <c r="H192" s="792"/>
      <c r="AL192" s="196"/>
    </row>
    <row r="193" spans="1:38">
      <c r="AL193" s="196"/>
    </row>
    <row r="194" spans="1:38">
      <c r="AL194" s="196"/>
    </row>
    <row r="195" spans="1:38">
      <c r="B195" s="792" t="s">
        <v>43</v>
      </c>
      <c r="C195" s="792"/>
      <c r="D195" s="792"/>
      <c r="E195" s="792"/>
      <c r="F195" s="792"/>
      <c r="G195" s="792"/>
      <c r="H195" s="792"/>
      <c r="AL195" s="196"/>
    </row>
    <row r="196" spans="1:38">
      <c r="B196" s="792"/>
      <c r="C196" s="792"/>
      <c r="D196" s="792"/>
      <c r="E196" s="792"/>
      <c r="F196" s="792"/>
      <c r="G196" s="792"/>
      <c r="H196" s="792"/>
      <c r="AL196" s="196"/>
    </row>
    <row r="197" spans="1:38">
      <c r="B197" s="792"/>
      <c r="C197" s="792"/>
      <c r="D197" s="792"/>
      <c r="E197" s="792"/>
      <c r="F197" s="792"/>
      <c r="G197" s="792"/>
      <c r="H197" s="792"/>
      <c r="AL197" s="196"/>
    </row>
    <row r="198" spans="1:38">
      <c r="B198" s="792"/>
      <c r="C198" s="792"/>
      <c r="D198" s="792"/>
      <c r="E198" s="792"/>
      <c r="F198" s="792"/>
      <c r="G198" s="792"/>
      <c r="H198" s="792"/>
      <c r="AL198" s="196"/>
    </row>
    <row r="199" spans="1:38">
      <c r="AL199" s="196"/>
    </row>
    <row r="200" spans="1:38">
      <c r="AL200" s="196"/>
    </row>
    <row r="201" spans="1:38">
      <c r="AL201" s="196"/>
    </row>
    <row r="202" spans="1:38">
      <c r="AL202" s="196"/>
    </row>
    <row r="203" spans="1:38" ht="27" customHeight="1">
      <c r="A203" s="790" t="s">
        <v>85</v>
      </c>
      <c r="B203" s="790"/>
      <c r="C203" s="790"/>
      <c r="D203" s="790"/>
      <c r="E203" s="790"/>
      <c r="F203" s="790"/>
      <c r="G203" s="790"/>
      <c r="H203" s="790"/>
      <c r="I203" s="790"/>
      <c r="AL203" s="196"/>
    </row>
    <row r="204" spans="1:38">
      <c r="AL204" s="196"/>
    </row>
    <row r="205" spans="1:38">
      <c r="AL205" s="196"/>
    </row>
    <row r="206" spans="1:38">
      <c r="AL206" s="196"/>
    </row>
  </sheetData>
  <mergeCells count="157">
    <mergeCell ref="AI149:AI155"/>
    <mergeCell ref="I149:I155"/>
    <mergeCell ref="AP149:AQ155"/>
    <mergeCell ref="AU149:AU155"/>
    <mergeCell ref="AV149:AV155"/>
    <mergeCell ref="AD149:AE155"/>
    <mergeCell ref="AJ149:AJ155"/>
    <mergeCell ref="AJ139:AJ145"/>
    <mergeCell ref="AJ102:AJ110"/>
    <mergeCell ref="I107:I110"/>
    <mergeCell ref="AI114:AI117"/>
    <mergeCell ref="AI119:AI122"/>
    <mergeCell ref="A127:A132"/>
    <mergeCell ref="B127:B130"/>
    <mergeCell ref="C127:C130"/>
    <mergeCell ref="A139:A145"/>
    <mergeCell ref="B139:B145"/>
    <mergeCell ref="J139:J145"/>
    <mergeCell ref="K139:K145"/>
    <mergeCell ref="AI139:AI145"/>
    <mergeCell ref="I139:I145"/>
    <mergeCell ref="K114:K126"/>
    <mergeCell ref="B124:C124"/>
    <mergeCell ref="B125:C125"/>
    <mergeCell ref="B126:C126"/>
    <mergeCell ref="I114:I126"/>
    <mergeCell ref="A133:A135"/>
    <mergeCell ref="P133:R135"/>
    <mergeCell ref="S133:U135"/>
    <mergeCell ref="V133:X135"/>
    <mergeCell ref="A159:AH159"/>
    <mergeCell ref="A102:A110"/>
    <mergeCell ref="J102:J110"/>
    <mergeCell ref="K102:K110"/>
    <mergeCell ref="B174:D174"/>
    <mergeCell ref="B175:E175"/>
    <mergeCell ref="I94:I97"/>
    <mergeCell ref="AD107:AE110"/>
    <mergeCell ref="A114:A126"/>
    <mergeCell ref="B114:B117"/>
    <mergeCell ref="C114:C117"/>
    <mergeCell ref="J114:J126"/>
    <mergeCell ref="AD139:AE145"/>
    <mergeCell ref="A149:A155"/>
    <mergeCell ref="B149:B155"/>
    <mergeCell ref="J149:J155"/>
    <mergeCell ref="K149:K155"/>
    <mergeCell ref="A203:I203"/>
    <mergeCell ref="B182:H186"/>
    <mergeCell ref="B189:H192"/>
    <mergeCell ref="B195:H198"/>
    <mergeCell ref="A166:K166"/>
    <mergeCell ref="A168:H168"/>
    <mergeCell ref="A169:H169"/>
    <mergeCell ref="B173:H173"/>
    <mergeCell ref="B176:E176"/>
    <mergeCell ref="B177:H177"/>
    <mergeCell ref="B178:E178"/>
    <mergeCell ref="AJ57:AJ67"/>
    <mergeCell ref="K54:K67"/>
    <mergeCell ref="AH55:AH56"/>
    <mergeCell ref="K40:K50"/>
    <mergeCell ref="L76:AK78"/>
    <mergeCell ref="AK71:AK75"/>
    <mergeCell ref="AD54:AE54"/>
    <mergeCell ref="AD55:AE56"/>
    <mergeCell ref="AD57:AE67"/>
    <mergeCell ref="AD71:AE74"/>
    <mergeCell ref="AD75:AE75"/>
    <mergeCell ref="A31:A32"/>
    <mergeCell ref="I31:I32"/>
    <mergeCell ref="J31:J32"/>
    <mergeCell ref="K31:K32"/>
    <mergeCell ref="I13:I17"/>
    <mergeCell ref="J13:J17"/>
    <mergeCell ref="I8:I9"/>
    <mergeCell ref="J8:J9"/>
    <mergeCell ref="I10:I12"/>
    <mergeCell ref="J10:J12"/>
    <mergeCell ref="A4:A17"/>
    <mergeCell ref="K8:K17"/>
    <mergeCell ref="A21:A27"/>
    <mergeCell ref="I25:I27"/>
    <mergeCell ref="J25:J27"/>
    <mergeCell ref="K25:K27"/>
    <mergeCell ref="AJ4:AJ9"/>
    <mergeCell ref="AJ13:AJ17"/>
    <mergeCell ref="AJ31:AJ32"/>
    <mergeCell ref="AJ10:AJ12"/>
    <mergeCell ref="AJ21:AJ27"/>
    <mergeCell ref="AJ40:AJ46"/>
    <mergeCell ref="I40:I45"/>
    <mergeCell ref="AK4:AK17"/>
    <mergeCell ref="AD47:AE50"/>
    <mergeCell ref="AD25:AE27"/>
    <mergeCell ref="AD16:AE16"/>
    <mergeCell ref="AD11:AE12"/>
    <mergeCell ref="AD8:AE9"/>
    <mergeCell ref="AD31:AE32"/>
    <mergeCell ref="AD36:AE36"/>
    <mergeCell ref="AD40:AE46"/>
    <mergeCell ref="I47:I49"/>
    <mergeCell ref="J47:J50"/>
    <mergeCell ref="J40:J46"/>
    <mergeCell ref="AF47:AH49"/>
    <mergeCell ref="I79:I80"/>
    <mergeCell ref="AJ71:AJ74"/>
    <mergeCell ref="AI71:AI74"/>
    <mergeCell ref="A71:A80"/>
    <mergeCell ref="B71:B74"/>
    <mergeCell ref="C71:C74"/>
    <mergeCell ref="I71:I75"/>
    <mergeCell ref="J71:J80"/>
    <mergeCell ref="K71:K80"/>
    <mergeCell ref="B76:B78"/>
    <mergeCell ref="C76:C78"/>
    <mergeCell ref="F76:H78"/>
    <mergeCell ref="I76:I78"/>
    <mergeCell ref="AD79:AE80"/>
    <mergeCell ref="A84:A86"/>
    <mergeCell ref="J84:J86"/>
    <mergeCell ref="K84:K86"/>
    <mergeCell ref="K90:K98"/>
    <mergeCell ref="A90:A98"/>
    <mergeCell ref="AJ84:AJ86"/>
    <mergeCell ref="J90:J97"/>
    <mergeCell ref="AJ90:AJ97"/>
    <mergeCell ref="AD98:AE98"/>
    <mergeCell ref="AD84:AE86"/>
    <mergeCell ref="AD94:AE97"/>
    <mergeCell ref="A40:A50"/>
    <mergeCell ref="A54:A67"/>
    <mergeCell ref="F47:H49"/>
    <mergeCell ref="L47:Q49"/>
    <mergeCell ref="R47:AC49"/>
    <mergeCell ref="B65:B66"/>
    <mergeCell ref="C65:C66"/>
    <mergeCell ref="E65:E66"/>
    <mergeCell ref="J57:J67"/>
    <mergeCell ref="I57:I67"/>
    <mergeCell ref="AJ114:AJ117"/>
    <mergeCell ref="AK114:AK123"/>
    <mergeCell ref="AJ119:AJ122"/>
    <mergeCell ref="AJ127:AJ130"/>
    <mergeCell ref="Y133:AK135"/>
    <mergeCell ref="AM133:AN133"/>
    <mergeCell ref="AI127:AI130"/>
    <mergeCell ref="B134:C134"/>
    <mergeCell ref="B135:C135"/>
    <mergeCell ref="J127:J135"/>
    <mergeCell ref="I133:I135"/>
    <mergeCell ref="I127:I132"/>
    <mergeCell ref="K127:K132"/>
    <mergeCell ref="K133:K135"/>
    <mergeCell ref="L133:O135"/>
    <mergeCell ref="AD114:AE123"/>
    <mergeCell ref="AD127:AE1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219γ2α-νταμάρια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2025-10-03T16:14:36Z</dcterms:modified>
</cp:coreProperties>
</file>