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1" sheetId="4" r:id="rId1"/>
  </sheets>
  <calcPr calcId="125725"/>
</workbook>
</file>

<file path=xl/calcChain.xml><?xml version="1.0" encoding="utf-8"?>
<calcChain xmlns="http://schemas.openxmlformats.org/spreadsheetml/2006/main">
  <c r="AB45" i="4"/>
  <c r="AB48"/>
  <c r="AB40" l="1"/>
  <c r="AB36"/>
  <c r="AB34"/>
  <c r="AB35"/>
  <c r="AB37"/>
  <c r="AB38"/>
  <c r="AB39"/>
  <c r="AB33"/>
  <c r="W21" l="1"/>
  <c r="AB32" l="1"/>
  <c r="AB30"/>
  <c r="AB29"/>
  <c r="AB28"/>
  <c r="AB27"/>
  <c r="AB26"/>
  <c r="AB25"/>
  <c r="AB24"/>
  <c r="N53" l="1"/>
  <c r="O53"/>
  <c r="Y53"/>
  <c r="Z53"/>
  <c r="AA53"/>
  <c r="S53"/>
  <c r="T53"/>
  <c r="U53"/>
  <c r="V53"/>
  <c r="W53"/>
  <c r="X53"/>
  <c r="Q53"/>
  <c r="AB23"/>
  <c r="AB22"/>
  <c r="AB53" l="1"/>
  <c r="R53" l="1"/>
  <c r="P53"/>
  <c r="M53"/>
  <c r="L53"/>
</calcChain>
</file>

<file path=xl/sharedStrings.xml><?xml version="1.0" encoding="utf-8"?>
<sst xmlns="http://schemas.openxmlformats.org/spreadsheetml/2006/main" count="253" uniqueCount="104">
  <si>
    <t>σύσταση ΟΕ</t>
  </si>
  <si>
    <t>σύσταση ΕΠΕ</t>
  </si>
  <si>
    <t>σύσταση ΑΕ</t>
  </si>
  <si>
    <t>αΑ</t>
  </si>
  <si>
    <t>αρ. συμβολ</t>
  </si>
  <si>
    <t>ημερο μηνία</t>
  </si>
  <si>
    <t>υπόλογος</t>
  </si>
  <si>
    <t>έπρεπε να πάρει</t>
  </si>
  <si>
    <t>πήρε</t>
  </si>
  <si>
    <t>με ΖΗΛ π.χ.-1</t>
  </si>
  <si>
    <t>ταμεία -ΦΠΑ</t>
  </si>
  <si>
    <t>ηθικώς πρέπει</t>
  </si>
  <si>
    <t>…. ΥΠΟ ΧΡΕΩΤΙΚΑ</t>
  </si>
  <si>
    <t>σύνολα</t>
  </si>
  <si>
    <t xml:space="preserve">ποσό πράξης από έλεγχο ΤΑΝ </t>
  </si>
  <si>
    <t>περιοχή</t>
  </si>
  <si>
    <t>ΤΟΓΚΑ ή ΔΟΛΟΣ = J+N+O</t>
  </si>
  <si>
    <t>κ-18 ελέγχου ΤΑΝ</t>
  </si>
  <si>
    <t>ΣΥΝΟΛΑ</t>
  </si>
  <si>
    <t>πράξη βάσει ελέγχου &amp; ΑΓΑΠΕ</t>
  </si>
  <si>
    <t>πράξη βάσει zηλ</t>
  </si>
  <si>
    <t>ποσό πράξης ΑΓΑΠΕ</t>
  </si>
  <si>
    <t>ποσό πράξης βάσει zηλ</t>
  </si>
  <si>
    <t>κ-15 ΑΓΑΠΕ</t>
  </si>
  <si>
    <t>κ-15 ελέγχου ΤΑΝ</t>
  </si>
  <si>
    <t>κ-15 βάσει  zηλ</t>
  </si>
  <si>
    <t>ταμεία -ΦΠΑ βάσει  zηλ</t>
  </si>
  <si>
    <t>κ-18 βάσει  zηλ</t>
  </si>
  <si>
    <t>Θάσος Θάσου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</si>
  <si>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</si>
  <si>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 xml:space="preserve">ΦΥΣΙΚΑ  ……….   ΚΑΙ θα υπάρξει έλεγχος του ΤΑΣ { = 11% επί των δικαιωμάτων της ΑΓΑΠΕ }     …. για 1998 έως 2016-6ος            … φυσικά , ΔΕΝ θα τα πληρώσω εγώ    οπότε σιγά σιγά σας περιμένω για τροποποίηση των συμβολαίων 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</si>
  <si>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</si>
  <si>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</si>
  <si>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>θέση στο 219γ1</t>
  </si>
  <si>
    <t>θέση 219 -3</t>
  </si>
  <si>
    <t>θέση 219-10</t>
  </si>
  <si>
    <t>θέση 219-8</t>
  </si>
  <si>
    <t>219γ1-4</t>
  </si>
  <si>
    <t>θέση 219 -16</t>
  </si>
  <si>
    <t xml:space="preserve">  1996υπΑπ74084 =     ζ) Επί καταστατικών Ανωνύμων Εταιρειών πάγιο δικαίωμα πέντε χιλιάδες     δραχμές (5.000)  και αναλογικό δικαίωμα σε ποσοστό ένα και είκοσι τοις     εκατό (1,20%) επί του μετοχικού κεφαλαίου μη δυναμένου να υπερβεί τις     εκατόν είκοσι χιλιάδες (120.000) δραχμές. </t>
  </si>
  <si>
    <t>219γ1-101</t>
  </si>
  <si>
    <t xml:space="preserve">2014 -1ος = 0 πράξεις = </t>
  </si>
  <si>
    <t>τα ΕΠΡΕΠΕ = κατά το min</t>
  </si>
  <si>
    <t>τροποποίηση ΕΕ</t>
  </si>
  <si>
    <t>ΔΟΛΟΣ</t>
  </si>
  <si>
    <t>219-16</t>
  </si>
  <si>
    <t>… =  0   ….</t>
  </si>
  <si>
    <t>Λιμενάρια Θάσου</t>
  </si>
  <si>
    <t>σύσταση ΟΕ - είσοδος μετόχου ΜΕ απορρόφηση ατομικής επιχείρησης</t>
  </si>
  <si>
    <t xml:space="preserve">σύσταση ΟΕ - είσοδος μετόχου </t>
  </si>
  <si>
    <t>σύσταση ΟΕ - είσοδος μετόχου</t>
  </si>
  <si>
    <t>2 = 219-10</t>
  </si>
  <si>
    <t xml:space="preserve">μεταβίβαση μετοχών &amp; είσοδος μετόχων = </t>
  </si>
  <si>
    <t xml:space="preserve">τροποποίηση &amp; κωδικοποίηση καταστατικού ΑΕ </t>
  </si>
  <si>
    <t>τροποποίηση &amp; κωδικοποίηση καταστατικού ΑΕ { &amp; αύξηση = 56.191,86</t>
  </si>
  <si>
    <t>Ποταμιά Θάσου</t>
  </si>
  <si>
    <t>1= 219-3</t>
  </si>
  <si>
    <t>τα ΕΠΡΕΠΕ = κατά το min { σύν (+) τα κατωτέρω</t>
  </si>
  <si>
    <t>2019 - { 1ος έως 3ος } =  0 πράξεις  συν (+) τις κατωτέρω</t>
  </si>
  <si>
    <t>;;??;;</t>
  </si>
  <si>
    <t>Ραχώνι Θάσου</t>
  </si>
  <si>
    <t>ΤΟΓΚΑ</t>
  </si>
  <si>
    <t>νταμάρια = μεταβίβαση μετοχών &amp; τροποποίηση Ε.Ε.</t>
  </si>
  <si>
    <t xml:space="preserve">**4** = είναι ΤΟΓΚΑΤΖΗΣ από ''κούνια'' &amp; με γονίδιο &amp; με πιστοποιημένο DNA  …. καιρό λέω να τον λανσάρω στο 129 ΚΑΙ όλο το ξεχνάω    γιατί φερμάρισε { όπως ΟΛΟΥΣ όσοι πλησιάζανε } και εμένα </t>
  </si>
  <si>
    <t>τροποποίηση καταστατικού &amp; αύξηση κεφαλαίου ΕΠΕ</t>
  </si>
  <si>
    <t>αύξηση κατά 42.000.000δρχ</t>
  </si>
  <si>
    <t>Πρίνος Θάσου</t>
  </si>
  <si>
    <t>219γ1-102</t>
  </si>
  <si>
    <t xml:space="preserve">τα κατωτέρω στοιχεία           … είναι από ….   το έγγραφο ''ΔΙΚΗ''  { καταγραφή 2017-2018 } …   ή από επιλεκτική αναζήτηση ΑΝΑ θέμα { έως 31-03-2003 }   ….. ή  κατά την δημιουργία των ''προσωπικών χαρτών'' …     … </t>
  </si>
  <si>
    <t>7 πράξεις ( αναλύονται στον χάρτη 219-16 )</t>
  </si>
  <si>
    <t>5 πράξεις  ( αναλύονται στον χάρτη 219-16 )</t>
  </si>
  <si>
    <t>7 πράξεις  ( αναλύονται στον χάρτη 219-16 )</t>
  </si>
  <si>
    <t>4 πράξεις  ( αναλύονται στον χάρτη 219-8 )</t>
  </si>
  <si>
    <t>Θάσος &amp; Ποταμιά Θάσου</t>
  </si>
  <si>
    <t>3 πράξεις  ( αναλύονται στον χάρτη 219-8 )</t>
  </si>
  <si>
    <t>λύση ΟΕ</t>
  </si>
  <si>
    <t>λύση ΟΕ { = της προ 4ημέρου συσταθείσης }</t>
  </si>
  <si>
    <t>τροποποίηση ΟΕ-α' σε ΟΕ-β'</t>
  </si>
  <si>
    <t>τροποποίηση ΟΕ-γ' σε ΟΕ-δ'</t>
  </si>
  <si>
    <t>2 πράξεις  ( αναλύονται στον χάρτη 219-8 )</t>
  </si>
  <si>
    <t>θα έρθει</t>
  </si>
  <si>
    <t>τροποποίηση ΟΕ</t>
  </si>
  <si>
    <t>οκ</t>
  </si>
  <si>
    <t>219γ1-103</t>
  </si>
  <si>
    <t>219γ1-3</t>
  </si>
  <si>
    <t>**101** = βάζω 267.181δρχ το min που ΕΠΡΕΠΕ να πάρει , διότι max = 283.980δρχ = 833,40€</t>
  </si>
  <si>
    <t>μετατροπή ΑΕ σε ΙΚΕ</t>
  </si>
  <si>
    <t>219γ1-105</t>
  </si>
  <si>
    <t>219γ1-104</t>
  </si>
  <si>
    <t>μετατροπή ατομικής σε ΑΕ</t>
  </si>
  <si>
    <t>8 πράξεις  ( θα αναλυθούν στον επερχόμενο χάρτη )</t>
  </si>
  <si>
    <t>ευτυχώς ΌΧΙ</t>
  </si>
  <si>
    <t>σύσταση ΑΕ δια μετατροπής ατομικής</t>
  </si>
  <si>
    <t>219γ1-106</t>
  </si>
  <si>
    <t>**104** = το min σενάριο = δικαιώματα = 44,02 , 2'φύλλα = 105 , αντίγραφα = 440 , μεταγραφή = 50 , δήλωση φόρου = 80 ( + καβάλα ) , ΦΠΑ = ?? …////…. μάλλον έπρεπε να γίνει λύση της ΑΕ   … και μετά ίδρυση ΙΚΕ</t>
  </si>
  <si>
    <t>219γ1-8</t>
  </si>
  <si>
    <t xml:space="preserve"> 219-8</t>
  </si>
  <si>
    <t xml:space="preserve">τα ανωτέρω  είναι από 28-08-1998 έως 31/12/1998   … ……………. βάσει της    συμβόλαιο ΑΝΑ συμβόλαιο καταγραφής  …… ………………….. 6ος του 2020 …. </t>
  </si>
  <si>
    <t xml:space="preserve">τα ανωτέρω είναι από 01-01-2014 έως 31-01-2014   … ……………. βάσει της    συμβόλαιο ΑΝΑ συμβόλαιο καταγραφής  …… ………………….. 6ος του 2020 …. </t>
  </si>
  <si>
    <t xml:space="preserve">τα ανωτέρω είναι από 01-01-2019 έως 31-03-2019  … ……………. βάσει της    συμβόλαιο ΑΝΑ συμβόλαιο καταγραφής  …… ………………….. 6ος του 2020 …. </t>
  </si>
  <si>
    <t>…///…</t>
  </si>
  <si>
    <t>ΙΔΕ συμβόλαιο … 219-8 …</t>
  </si>
  <si>
    <t>…//…</t>
  </si>
  <si>
    <t>**105** = η παραχώρηση ( κατά ΑΓΑΠΕ = 0€ ) είναι οι κάτωθι 8 πράξεις 1] τροποποίηση καταστατικού ΕΕ , 2]  αποχώρηση φΠ , 3] πώληση φΠ ΠΡΟΣ κΑΕ  = 429.287,30 , 4] αποχώρηση φΕ , 5] πώληση φΕ ΠΡΟΣ κΑΕ  = 429.287,30 , 6] παραίτηση μισθωτικών δικαιωμάτων σε νταμάρι -φΠ , 7] παραίτηση μισθωτικών δικαιωμάτων σε νταμάρι -φΕ  , 8] παράταση διάρκειας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</si>
</sst>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3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4"/>
      <name val="Arial"/>
      <family val="2"/>
      <charset val="161"/>
    </font>
    <font>
      <sz val="14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55">
    <xf numFmtId="0" fontId="0" fillId="0" borderId="0" xfId="0"/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9" fillId="0" borderId="0" xfId="0" applyFont="1"/>
    <xf numFmtId="0" fontId="10" fillId="0" borderId="7" xfId="0" applyFont="1" applyFill="1" applyBorder="1" applyAlignment="1">
      <alignment horizontal="center" wrapText="1"/>
    </xf>
    <xf numFmtId="43" fontId="10" fillId="0" borderId="7" xfId="1" applyFont="1" applyFill="1" applyBorder="1"/>
    <xf numFmtId="0" fontId="10" fillId="0" borderId="0" xfId="0" applyFont="1"/>
    <xf numFmtId="43" fontId="10" fillId="0" borderId="1" xfId="1" applyFont="1" applyFill="1" applyBorder="1"/>
    <xf numFmtId="43" fontId="6" fillId="0" borderId="1" xfId="1" applyFont="1" applyBorder="1"/>
    <xf numFmtId="0" fontId="12" fillId="0" borderId="6" xfId="0" applyFont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13" fillId="0" borderId="8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3" fontId="10" fillId="0" borderId="1" xfId="1" applyFont="1" applyFill="1" applyBorder="1" applyAlignment="1">
      <alignment horizontal="center"/>
    </xf>
    <xf numFmtId="43" fontId="10" fillId="0" borderId="7" xfId="1" applyFont="1" applyFill="1" applyBorder="1" applyAlignment="1">
      <alignment horizontal="center"/>
    </xf>
    <xf numFmtId="0" fontId="10" fillId="0" borderId="0" xfId="0" applyFont="1" applyFill="1"/>
    <xf numFmtId="164" fontId="13" fillId="0" borderId="9" xfId="1" applyNumberFormat="1" applyFont="1" applyFill="1" applyBorder="1" applyAlignment="1">
      <alignment horizontal="center" vertical="center"/>
    </xf>
    <xf numFmtId="14" fontId="13" fillId="0" borderId="9" xfId="0" applyNumberFormat="1" applyFont="1" applyFill="1" applyBorder="1" applyAlignment="1">
      <alignment horizontal="center" vertical="center"/>
    </xf>
    <xf numFmtId="43" fontId="13" fillId="0" borderId="7" xfId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wrapText="1"/>
    </xf>
    <xf numFmtId="164" fontId="10" fillId="0" borderId="0" xfId="1" applyNumberFormat="1" applyFont="1"/>
    <xf numFmtId="43" fontId="10" fillId="0" borderId="0" xfId="1" applyFont="1"/>
    <xf numFmtId="43" fontId="10" fillId="0" borderId="0" xfId="0" applyNumberFormat="1" applyFont="1"/>
    <xf numFmtId="0" fontId="10" fillId="8" borderId="7" xfId="0" applyFont="1" applyFill="1" applyBorder="1" applyAlignment="1">
      <alignment horizontal="center" wrapText="1"/>
    </xf>
    <xf numFmtId="43" fontId="13" fillId="7" borderId="1" xfId="1" applyFont="1" applyFill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center" vertical="center"/>
    </xf>
    <xf numFmtId="14" fontId="13" fillId="0" borderId="5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14" fontId="13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/>
    <xf numFmtId="43" fontId="10" fillId="7" borderId="1" xfId="1" applyFont="1" applyFill="1" applyBorder="1" applyAlignment="1">
      <alignment horizontal="center"/>
    </xf>
    <xf numFmtId="43" fontId="10" fillId="7" borderId="7" xfId="1" applyFont="1" applyFill="1" applyBorder="1" applyAlignment="1">
      <alignment horizontal="center"/>
    </xf>
    <xf numFmtId="0" fontId="10" fillId="0" borderId="0" xfId="0" applyFont="1" applyAlignment="1"/>
    <xf numFmtId="0" fontId="10" fillId="0" borderId="1" xfId="0" applyFont="1" applyFill="1" applyBorder="1" applyAlignment="1">
      <alignment horizontal="center" wrapText="1"/>
    </xf>
    <xf numFmtId="43" fontId="10" fillId="7" borderId="7" xfId="1" applyFont="1" applyFill="1" applyBorder="1"/>
    <xf numFmtId="43" fontId="10" fillId="7" borderId="1" xfId="1" applyFont="1" applyFill="1" applyBorder="1"/>
    <xf numFmtId="164" fontId="10" fillId="0" borderId="5" xfId="1" applyNumberFormat="1" applyFont="1" applyFill="1" applyBorder="1"/>
    <xf numFmtId="0" fontId="10" fillId="0" borderId="1" xfId="0" applyFont="1" applyFill="1" applyBorder="1" applyAlignment="1">
      <alignment horizontal="right" wrapText="1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right" wrapText="1"/>
    </xf>
    <xf numFmtId="14" fontId="10" fillId="0" borderId="7" xfId="0" applyNumberFormat="1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left" wrapText="1"/>
    </xf>
    <xf numFmtId="43" fontId="10" fillId="0" borderId="7" xfId="1" applyFont="1" applyFill="1" applyBorder="1" applyAlignment="1">
      <alignment horizontal="left" wrapText="1"/>
    </xf>
    <xf numFmtId="43" fontId="10" fillId="0" borderId="17" xfId="1" applyFont="1" applyFill="1" applyBorder="1"/>
    <xf numFmtId="43" fontId="10" fillId="0" borderId="18" xfId="1" applyFont="1" applyFill="1" applyBorder="1" applyAlignment="1">
      <alignment horizontal="center"/>
    </xf>
    <xf numFmtId="43" fontId="10" fillId="0" borderId="18" xfId="1" applyFont="1" applyFill="1" applyBorder="1"/>
    <xf numFmtId="43" fontId="10" fillId="7" borderId="6" xfId="1" applyFont="1" applyFill="1" applyBorder="1"/>
    <xf numFmtId="43" fontId="10" fillId="0" borderId="6" xfId="1" applyFont="1" applyFill="1" applyBorder="1"/>
    <xf numFmtId="43" fontId="10" fillId="0" borderId="16" xfId="1" applyFont="1" applyFill="1" applyBorder="1"/>
    <xf numFmtId="43" fontId="10" fillId="0" borderId="19" xfId="1" applyFont="1" applyFill="1" applyBorder="1"/>
    <xf numFmtId="43" fontId="10" fillId="0" borderId="6" xfId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43" fontId="13" fillId="7" borderId="20" xfId="1" applyFont="1" applyFill="1" applyBorder="1" applyAlignment="1">
      <alignment horizontal="right" vertical="center"/>
    </xf>
    <xf numFmtId="43" fontId="13" fillId="0" borderId="20" xfId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left" wrapText="1"/>
    </xf>
    <xf numFmtId="43" fontId="10" fillId="0" borderId="18" xfId="1" applyFont="1" applyFill="1" applyBorder="1" applyAlignment="1">
      <alignment horizontal="left" wrapText="1"/>
    </xf>
    <xf numFmtId="164" fontId="13" fillId="0" borderId="22" xfId="1" applyNumberFormat="1" applyFont="1" applyFill="1" applyBorder="1" applyAlignment="1">
      <alignment horizontal="center" vertical="center"/>
    </xf>
    <xf numFmtId="164" fontId="13" fillId="7" borderId="1" xfId="1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 vertical="center"/>
    </xf>
    <xf numFmtId="43" fontId="13" fillId="0" borderId="6" xfId="1" applyFont="1" applyFill="1" applyBorder="1" applyAlignment="1">
      <alignment horizontal="right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left" wrapText="1"/>
    </xf>
    <xf numFmtId="43" fontId="10" fillId="0" borderId="4" xfId="1" applyFont="1" applyFill="1" applyBorder="1"/>
    <xf numFmtId="43" fontId="13" fillId="7" borderId="7" xfId="1" applyFont="1" applyFill="1" applyBorder="1" applyAlignment="1">
      <alignment horizontal="right" vertical="center"/>
    </xf>
    <xf numFmtId="164" fontId="10" fillId="0" borderId="26" xfId="1" applyNumberFormat="1" applyFont="1" applyFill="1" applyBorder="1"/>
    <xf numFmtId="164" fontId="13" fillId="0" borderId="26" xfId="1" applyNumberFormat="1" applyFont="1" applyFill="1" applyBorder="1" applyAlignment="1">
      <alignment horizontal="center" vertical="center"/>
    </xf>
    <xf numFmtId="14" fontId="13" fillId="0" borderId="26" xfId="1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wrapText="1"/>
    </xf>
    <xf numFmtId="0" fontId="10" fillId="0" borderId="25" xfId="0" applyFont="1" applyFill="1" applyBorder="1" applyAlignment="1">
      <alignment horizontal="right" wrapText="1"/>
    </xf>
    <xf numFmtId="43" fontId="10" fillId="0" borderId="11" xfId="1" applyFont="1" applyFill="1" applyBorder="1" applyAlignment="1">
      <alignment horizontal="left" wrapText="1"/>
    </xf>
    <xf numFmtId="14" fontId="10" fillId="0" borderId="11" xfId="0" applyNumberFormat="1" applyFont="1" applyFill="1" applyBorder="1" applyAlignment="1">
      <alignment horizontal="center" wrapText="1"/>
    </xf>
    <xf numFmtId="43" fontId="10" fillId="0" borderId="25" xfId="1" applyFont="1" applyFill="1" applyBorder="1" applyAlignment="1">
      <alignment horizontal="center"/>
    </xf>
    <xf numFmtId="43" fontId="10" fillId="0" borderId="25" xfId="1" applyFont="1" applyFill="1" applyBorder="1"/>
    <xf numFmtId="43" fontId="10" fillId="0" borderId="11" xfId="1" applyFont="1" applyFill="1" applyBorder="1" applyAlignment="1">
      <alignment horizontal="center"/>
    </xf>
    <xf numFmtId="43" fontId="10" fillId="0" borderId="11" xfId="1" applyFont="1" applyFill="1" applyBorder="1"/>
    <xf numFmtId="43" fontId="10" fillId="0" borderId="6" xfId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164" fontId="10" fillId="0" borderId="12" xfId="1" applyNumberFormat="1" applyFont="1" applyFill="1" applyBorder="1"/>
    <xf numFmtId="164" fontId="13" fillId="0" borderId="12" xfId="1" applyNumberFormat="1" applyFont="1" applyFill="1" applyBorder="1" applyAlignment="1">
      <alignment horizontal="center" vertical="center"/>
    </xf>
    <xf numFmtId="14" fontId="13" fillId="0" borderId="12" xfId="1" applyNumberFormat="1" applyFont="1" applyFill="1" applyBorder="1" applyAlignment="1">
      <alignment horizontal="center" vertical="center"/>
    </xf>
    <xf numFmtId="43" fontId="10" fillId="0" borderId="5" xfId="1" applyFont="1" applyFill="1" applyBorder="1"/>
    <xf numFmtId="14" fontId="13" fillId="0" borderId="25" xfId="1" applyNumberFormat="1" applyFont="1" applyFill="1" applyBorder="1" applyAlignment="1">
      <alignment horizontal="center" vertical="center"/>
    </xf>
    <xf numFmtId="14" fontId="10" fillId="0" borderId="25" xfId="0" applyNumberFormat="1" applyFont="1" applyFill="1" applyBorder="1" applyAlignment="1">
      <alignment horizontal="center" wrapText="1"/>
    </xf>
    <xf numFmtId="43" fontId="10" fillId="7" borderId="11" xfId="1" applyFont="1" applyFill="1" applyBorder="1" applyAlignment="1">
      <alignment horizontal="center"/>
    </xf>
    <xf numFmtId="43" fontId="10" fillId="7" borderId="25" xfId="1" applyFont="1" applyFill="1" applyBorder="1"/>
    <xf numFmtId="164" fontId="10" fillId="7" borderId="9" xfId="1" applyNumberFormat="1" applyFont="1" applyFill="1" applyBorder="1"/>
    <xf numFmtId="43" fontId="13" fillId="7" borderId="7" xfId="1" applyFont="1" applyFill="1" applyBorder="1" applyAlignment="1">
      <alignment vertical="center"/>
    </xf>
    <xf numFmtId="43" fontId="13" fillId="0" borderId="25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center"/>
    </xf>
    <xf numFmtId="43" fontId="11" fillId="7" borderId="1" xfId="1" applyFont="1" applyFill="1" applyBorder="1" applyAlignment="1">
      <alignment horizontal="center"/>
    </xf>
    <xf numFmtId="0" fontId="10" fillId="0" borderId="0" xfId="0" applyFont="1" applyFill="1" applyAlignment="1"/>
    <xf numFmtId="0" fontId="3" fillId="0" borderId="20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43" fontId="10" fillId="7" borderId="1" xfId="1" applyFont="1" applyFill="1" applyBorder="1" applyAlignment="1">
      <alignment horizontal="right" wrapText="1"/>
    </xf>
    <xf numFmtId="43" fontId="10" fillId="7" borderId="7" xfId="1" applyFont="1" applyFill="1" applyBorder="1" applyAlignment="1">
      <alignment horizontal="left" wrapText="1"/>
    </xf>
    <xf numFmtId="43" fontId="13" fillId="3" borderId="1" xfId="1" applyFont="1" applyFill="1" applyBorder="1" applyAlignment="1">
      <alignment horizontal="right" vertical="center"/>
    </xf>
    <xf numFmtId="43" fontId="13" fillId="3" borderId="1" xfId="1" applyFont="1" applyFill="1" applyBorder="1" applyAlignment="1">
      <alignment horizontal="center" vertical="center"/>
    </xf>
    <xf numFmtId="164" fontId="13" fillId="0" borderId="6" xfId="1" applyNumberFormat="1" applyFont="1" applyFill="1" applyBorder="1" applyAlignment="1">
      <alignment horizontal="center" vertical="center"/>
    </xf>
    <xf numFmtId="14" fontId="13" fillId="0" borderId="22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wrapText="1"/>
    </xf>
    <xf numFmtId="164" fontId="13" fillId="0" borderId="20" xfId="1" applyNumberFormat="1" applyFont="1" applyFill="1" applyBorder="1" applyAlignment="1">
      <alignment horizontal="center" vertical="center"/>
    </xf>
    <xf numFmtId="14" fontId="13" fillId="0" borderId="20" xfId="1" applyNumberFormat="1" applyFont="1" applyFill="1" applyBorder="1" applyAlignment="1">
      <alignment horizontal="center" vertical="center"/>
    </xf>
    <xf numFmtId="43" fontId="13" fillId="3" borderId="20" xfId="1" applyFont="1" applyFill="1" applyBorder="1" applyAlignment="1">
      <alignment horizontal="center" vertical="center"/>
    </xf>
    <xf numFmtId="43" fontId="13" fillId="7" borderId="6" xfId="1" applyFont="1" applyFill="1" applyBorder="1" applyAlignment="1">
      <alignment horizontal="right" vertical="center"/>
    </xf>
    <xf numFmtId="43" fontId="13" fillId="3" borderId="6" xfId="1" applyFont="1" applyFill="1" applyBorder="1" applyAlignment="1">
      <alignment horizontal="center" vertical="center"/>
    </xf>
    <xf numFmtId="43" fontId="10" fillId="3" borderId="20" xfId="1" applyFont="1" applyFill="1" applyBorder="1" applyAlignment="1">
      <alignment horizontal="center"/>
    </xf>
    <xf numFmtId="43" fontId="10" fillId="0" borderId="20" xfId="1" applyFont="1" applyFill="1" applyBorder="1"/>
    <xf numFmtId="43" fontId="10" fillId="0" borderId="20" xfId="1" applyFont="1" applyFill="1" applyBorder="1" applyAlignment="1">
      <alignment horizontal="center"/>
    </xf>
    <xf numFmtId="43" fontId="13" fillId="3" borderId="20" xfId="1" applyFont="1" applyFill="1" applyBorder="1" applyAlignment="1">
      <alignment horizontal="right" vertical="center"/>
    </xf>
    <xf numFmtId="43" fontId="10" fillId="7" borderId="6" xfId="1" applyFont="1" applyFill="1" applyBorder="1" applyAlignment="1">
      <alignment horizontal="center"/>
    </xf>
    <xf numFmtId="43" fontId="10" fillId="0" borderId="37" xfId="1" applyFont="1" applyFill="1" applyBorder="1"/>
    <xf numFmtId="43" fontId="10" fillId="0" borderId="2" xfId="1" applyFont="1" applyFill="1" applyBorder="1"/>
    <xf numFmtId="43" fontId="10" fillId="0" borderId="38" xfId="1" applyFont="1" applyFill="1" applyBorder="1"/>
    <xf numFmtId="43" fontId="20" fillId="3" borderId="1" xfId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43" fontId="13" fillId="7" borderId="1" xfId="1" applyFont="1" applyFill="1" applyBorder="1" applyAlignment="1">
      <alignment horizontal="center" vertical="center"/>
    </xf>
    <xf numFmtId="164" fontId="13" fillId="4" borderId="9" xfId="1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43" fontId="11" fillId="5" borderId="39" xfId="1" applyFont="1" applyFill="1" applyBorder="1" applyAlignment="1">
      <alignment horizontal="center"/>
    </xf>
    <xf numFmtId="43" fontId="10" fillId="0" borderId="4" xfId="1" applyFont="1" applyFill="1" applyBorder="1" applyAlignment="1">
      <alignment horizontal="center"/>
    </xf>
    <xf numFmtId="43" fontId="11" fillId="3" borderId="39" xfId="1" applyFont="1" applyFill="1" applyBorder="1" applyAlignment="1">
      <alignment horizontal="center"/>
    </xf>
    <xf numFmtId="43" fontId="11" fillId="3" borderId="39" xfId="1" applyFont="1" applyFill="1" applyBorder="1"/>
    <xf numFmtId="0" fontId="10" fillId="0" borderId="1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164" fontId="13" fillId="0" borderId="12" xfId="1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13" fillId="0" borderId="2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 wrapText="1"/>
    </xf>
    <xf numFmtId="43" fontId="13" fillId="0" borderId="6" xfId="1" applyFont="1" applyFill="1" applyBorder="1" applyAlignment="1">
      <alignment horizontal="center"/>
    </xf>
    <xf numFmtId="43" fontId="22" fillId="0" borderId="1" xfId="1" applyFont="1" applyBorder="1"/>
    <xf numFmtId="0" fontId="10" fillId="0" borderId="0" xfId="0" applyFont="1" applyAlignment="1">
      <alignment horizontal="left"/>
    </xf>
    <xf numFmtId="0" fontId="14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5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 wrapText="1"/>
    </xf>
    <xf numFmtId="0" fontId="18" fillId="8" borderId="28" xfId="0" applyFont="1" applyFill="1" applyBorder="1" applyAlignment="1">
      <alignment horizontal="center"/>
    </xf>
    <xf numFmtId="0" fontId="18" fillId="8" borderId="29" xfId="0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/>
    </xf>
    <xf numFmtId="164" fontId="13" fillId="5" borderId="4" xfId="1" applyNumberFormat="1" applyFont="1" applyFill="1" applyBorder="1" applyAlignment="1">
      <alignment horizontal="center" vertical="center"/>
    </xf>
    <xf numFmtId="164" fontId="13" fillId="5" borderId="10" xfId="1" applyNumberFormat="1" applyFont="1" applyFill="1" applyBorder="1" applyAlignment="1">
      <alignment horizontal="center" vertical="center"/>
    </xf>
    <xf numFmtId="164" fontId="13" fillId="3" borderId="4" xfId="1" applyNumberFormat="1" applyFont="1" applyFill="1" applyBorder="1" applyAlignment="1">
      <alignment horizontal="center" vertical="center"/>
    </xf>
    <xf numFmtId="164" fontId="13" fillId="3" borderId="10" xfId="1" applyNumberFormat="1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18" fillId="8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right" wrapText="1"/>
    </xf>
    <xf numFmtId="0" fontId="3" fillId="3" borderId="35" xfId="0" applyFont="1" applyFill="1" applyBorder="1" applyAlignment="1">
      <alignment horizontal="right" wrapText="1"/>
    </xf>
    <xf numFmtId="0" fontId="3" fillId="3" borderId="36" xfId="0" applyFont="1" applyFill="1" applyBorder="1" applyAlignment="1">
      <alignment horizontal="right" wrapText="1"/>
    </xf>
    <xf numFmtId="0" fontId="3" fillId="5" borderId="34" xfId="0" applyFont="1" applyFill="1" applyBorder="1" applyAlignment="1">
      <alignment horizontal="right" wrapText="1"/>
    </xf>
    <xf numFmtId="0" fontId="3" fillId="5" borderId="35" xfId="0" applyFont="1" applyFill="1" applyBorder="1" applyAlignment="1">
      <alignment horizontal="right" wrapText="1"/>
    </xf>
    <xf numFmtId="0" fontId="3" fillId="5" borderId="36" xfId="0" applyFont="1" applyFill="1" applyBorder="1" applyAlignment="1">
      <alignment horizontal="right" wrapText="1"/>
    </xf>
    <xf numFmtId="43" fontId="5" fillId="7" borderId="21" xfId="1" applyFont="1" applyFill="1" applyBorder="1" applyAlignment="1">
      <alignment horizontal="center" textRotation="29"/>
    </xf>
    <xf numFmtId="43" fontId="5" fillId="7" borderId="18" xfId="1" applyFont="1" applyFill="1" applyBorder="1" applyAlignment="1">
      <alignment horizontal="center" textRotation="29"/>
    </xf>
    <xf numFmtId="164" fontId="11" fillId="5" borderId="13" xfId="1" applyNumberFormat="1" applyFont="1" applyFill="1" applyBorder="1" applyAlignment="1">
      <alignment horizontal="center" textRotation="22"/>
    </xf>
    <xf numFmtId="164" fontId="11" fillId="5" borderId="15" xfId="1" applyNumberFormat="1" applyFont="1" applyFill="1" applyBorder="1" applyAlignment="1">
      <alignment horizontal="center" textRotation="22"/>
    </xf>
    <xf numFmtId="0" fontId="10" fillId="0" borderId="21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7" fillId="9" borderId="31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7" fillId="9" borderId="33" xfId="0" applyFont="1" applyFill="1" applyBorder="1" applyAlignment="1">
      <alignment horizontal="center"/>
    </xf>
    <xf numFmtId="164" fontId="3" fillId="0" borderId="23" xfId="1" applyNumberFormat="1" applyFont="1" applyFill="1" applyBorder="1" applyAlignment="1">
      <alignment horizontal="center" textRotation="21"/>
    </xf>
    <xf numFmtId="164" fontId="3" fillId="0" borderId="24" xfId="1" applyNumberFormat="1" applyFont="1" applyFill="1" applyBorder="1" applyAlignment="1">
      <alignment horizontal="center" textRotation="21"/>
    </xf>
    <xf numFmtId="164" fontId="13" fillId="0" borderId="21" xfId="1" applyNumberFormat="1" applyFont="1" applyFill="1" applyBorder="1" applyAlignment="1">
      <alignment horizontal="right" vertical="center" textRotation="30"/>
    </xf>
    <xf numFmtId="164" fontId="13" fillId="0" borderId="18" xfId="1" applyNumberFormat="1" applyFont="1" applyFill="1" applyBorder="1" applyAlignment="1">
      <alignment horizontal="right" vertical="center" textRotation="30"/>
    </xf>
    <xf numFmtId="14" fontId="4" fillId="0" borderId="21" xfId="0" applyNumberFormat="1" applyFont="1" applyFill="1" applyBorder="1" applyAlignment="1">
      <alignment horizontal="center" vertical="center" textRotation="26"/>
    </xf>
    <xf numFmtId="14" fontId="4" fillId="0" borderId="18" xfId="0" applyNumberFormat="1" applyFont="1" applyFill="1" applyBorder="1" applyAlignment="1">
      <alignment horizontal="center" vertical="center" textRotation="26"/>
    </xf>
    <xf numFmtId="0" fontId="10" fillId="0" borderId="21" xfId="0" applyFont="1" applyFill="1" applyBorder="1" applyAlignment="1">
      <alignment horizontal="center" textRotation="10" wrapText="1"/>
    </xf>
    <xf numFmtId="0" fontId="10" fillId="0" borderId="18" xfId="0" applyFont="1" applyFill="1" applyBorder="1" applyAlignment="1">
      <alignment horizontal="center" textRotation="10" wrapText="1"/>
    </xf>
    <xf numFmtId="0" fontId="10" fillId="0" borderId="21" xfId="0" applyFont="1" applyFill="1" applyBorder="1" applyAlignment="1">
      <alignment horizontal="center" textRotation="19" wrapText="1"/>
    </xf>
    <xf numFmtId="0" fontId="10" fillId="0" borderId="18" xfId="0" applyFont="1" applyFill="1" applyBorder="1" applyAlignment="1">
      <alignment horizontal="center" textRotation="19" wrapText="1"/>
    </xf>
    <xf numFmtId="164" fontId="13" fillId="0" borderId="21" xfId="1" applyNumberFormat="1" applyFont="1" applyFill="1" applyBorder="1" applyAlignment="1">
      <alignment horizontal="center" vertical="center" textRotation="23"/>
    </xf>
    <xf numFmtId="164" fontId="0" fillId="0" borderId="11" xfId="1" applyNumberFormat="1" applyFont="1" applyBorder="1" applyAlignment="1">
      <alignment textRotation="23"/>
    </xf>
    <xf numFmtId="164" fontId="0" fillId="0" borderId="18" xfId="1" applyNumberFormat="1" applyFont="1" applyBorder="1" applyAlignment="1">
      <alignment textRotation="23"/>
    </xf>
    <xf numFmtId="0" fontId="10" fillId="0" borderId="21" xfId="0" applyFont="1" applyFill="1" applyBorder="1" applyAlignment="1">
      <alignment horizontal="center" textRotation="31" wrapText="1"/>
    </xf>
    <xf numFmtId="0" fontId="10" fillId="0" borderId="11" xfId="0" applyFont="1" applyFill="1" applyBorder="1" applyAlignment="1">
      <alignment horizontal="center" textRotation="31" wrapText="1"/>
    </xf>
    <xf numFmtId="0" fontId="10" fillId="0" borderId="18" xfId="0" applyFont="1" applyFill="1" applyBorder="1" applyAlignment="1">
      <alignment horizontal="center" textRotation="31" wrapText="1"/>
    </xf>
    <xf numFmtId="0" fontId="10" fillId="0" borderId="11" xfId="0" applyFont="1" applyFill="1" applyBorder="1" applyAlignment="1">
      <alignment horizontal="center" textRotation="19" wrapText="1"/>
    </xf>
    <xf numFmtId="0" fontId="10" fillId="8" borderId="21" xfId="0" applyFont="1" applyFill="1" applyBorder="1" applyAlignment="1">
      <alignment horizontal="center" textRotation="11" wrapText="1"/>
    </xf>
    <xf numFmtId="0" fontId="10" fillId="8" borderId="18" xfId="0" applyFont="1" applyFill="1" applyBorder="1" applyAlignment="1">
      <alignment horizontal="center" textRotation="11" wrapText="1"/>
    </xf>
    <xf numFmtId="0" fontId="10" fillId="8" borderId="11" xfId="0" applyFont="1" applyFill="1" applyBorder="1" applyAlignment="1">
      <alignment horizontal="center" wrapText="1"/>
    </xf>
    <xf numFmtId="0" fontId="10" fillId="8" borderId="18" xfId="0" applyFont="1" applyFill="1" applyBorder="1" applyAlignment="1">
      <alignment horizontal="center" wrapText="1"/>
    </xf>
    <xf numFmtId="43" fontId="11" fillId="7" borderId="11" xfId="1" applyFont="1" applyFill="1" applyBorder="1" applyAlignment="1">
      <alignment horizontal="center" textRotation="59"/>
    </xf>
    <xf numFmtId="43" fontId="11" fillId="7" borderId="18" xfId="1" applyFont="1" applyFill="1" applyBorder="1" applyAlignment="1">
      <alignment horizontal="center" textRotation="59"/>
    </xf>
    <xf numFmtId="164" fontId="21" fillId="5" borderId="13" xfId="1" applyNumberFormat="1" applyFont="1" applyFill="1" applyBorder="1" applyAlignment="1">
      <alignment horizontal="center" textRotation="36"/>
    </xf>
    <xf numFmtId="164" fontId="21" fillId="5" borderId="14" xfId="1" applyNumberFormat="1" applyFont="1" applyFill="1" applyBorder="1" applyAlignment="1">
      <alignment horizontal="center" textRotation="36"/>
    </xf>
    <xf numFmtId="164" fontId="21" fillId="5" borderId="15" xfId="1" applyNumberFormat="1" applyFont="1" applyFill="1" applyBorder="1" applyAlignment="1">
      <alignment horizontal="center" textRotation="36"/>
    </xf>
    <xf numFmtId="164" fontId="13" fillId="0" borderId="11" xfId="1" applyNumberFormat="1" applyFont="1" applyFill="1" applyBorder="1" applyAlignment="1">
      <alignment horizontal="center" vertical="center" textRotation="72"/>
    </xf>
    <xf numFmtId="164" fontId="13" fillId="0" borderId="18" xfId="1" applyNumberFormat="1" applyFont="1" applyFill="1" applyBorder="1" applyAlignment="1">
      <alignment horizontal="center" vertical="center" textRotation="72"/>
    </xf>
    <xf numFmtId="14" fontId="13" fillId="0" borderId="11" xfId="1" applyNumberFormat="1" applyFont="1" applyFill="1" applyBorder="1" applyAlignment="1">
      <alignment horizontal="center" vertical="center" textRotation="72"/>
    </xf>
    <xf numFmtId="14" fontId="13" fillId="0" borderId="18" xfId="1" applyNumberFormat="1" applyFont="1" applyFill="1" applyBorder="1" applyAlignment="1">
      <alignment horizontal="center" vertical="center" textRotation="72"/>
    </xf>
    <xf numFmtId="0" fontId="10" fillId="0" borderId="11" xfId="0" applyFont="1" applyFill="1" applyBorder="1" applyAlignment="1">
      <alignment horizontal="center" textRotation="44" wrapText="1"/>
    </xf>
    <xf numFmtId="0" fontId="10" fillId="0" borderId="18" xfId="0" applyFont="1" applyFill="1" applyBorder="1" applyAlignment="1">
      <alignment horizontal="center" textRotation="44" wrapText="1"/>
    </xf>
    <xf numFmtId="43" fontId="13" fillId="0" borderId="11" xfId="1" applyFont="1" applyFill="1" applyBorder="1" applyAlignment="1">
      <alignment horizontal="center" vertical="center" textRotation="72"/>
    </xf>
    <xf numFmtId="43" fontId="13" fillId="0" borderId="18" xfId="1" applyFont="1" applyFill="1" applyBorder="1" applyAlignment="1">
      <alignment horizontal="center" vertical="center" textRotation="72"/>
    </xf>
    <xf numFmtId="164" fontId="13" fillId="0" borderId="11" xfId="1" applyNumberFormat="1" applyFont="1" applyFill="1" applyBorder="1" applyAlignment="1">
      <alignment horizontal="center" vertical="center" textRotation="72" wrapText="1"/>
    </xf>
    <xf numFmtId="164" fontId="13" fillId="0" borderId="18" xfId="1" applyNumberFormat="1" applyFont="1" applyFill="1" applyBorder="1" applyAlignment="1">
      <alignment horizontal="center" vertical="center" textRotation="72" wrapText="1"/>
    </xf>
    <xf numFmtId="164" fontId="13" fillId="8" borderId="11" xfId="1" applyNumberFormat="1" applyFont="1" applyFill="1" applyBorder="1" applyAlignment="1">
      <alignment horizontal="center" vertical="center" textRotation="72"/>
    </xf>
    <xf numFmtId="164" fontId="13" fillId="8" borderId="18" xfId="1" applyNumberFormat="1" applyFont="1" applyFill="1" applyBorder="1" applyAlignment="1">
      <alignment horizontal="center" vertical="center" textRotation="72"/>
    </xf>
    <xf numFmtId="164" fontId="10" fillId="0" borderId="23" xfId="1" applyNumberFormat="1" applyFont="1" applyFill="1" applyBorder="1" applyAlignment="1">
      <alignment horizontal="center" textRotation="56"/>
    </xf>
    <xf numFmtId="164" fontId="10" fillId="0" borderId="12" xfId="1" applyNumberFormat="1" applyFont="1" applyFill="1" applyBorder="1" applyAlignment="1">
      <alignment horizontal="center" textRotation="56"/>
    </xf>
    <xf numFmtId="164" fontId="10" fillId="0" borderId="24" xfId="1" applyNumberFormat="1" applyFont="1" applyFill="1" applyBorder="1" applyAlignment="1">
      <alignment horizontal="center" textRotation="56"/>
    </xf>
    <xf numFmtId="164" fontId="22" fillId="5" borderId="13" xfId="1" applyNumberFormat="1" applyFont="1" applyFill="1" applyBorder="1" applyAlignment="1">
      <alignment horizontal="center" textRotation="66"/>
    </xf>
    <xf numFmtId="164" fontId="22" fillId="5" borderId="14" xfId="1" applyNumberFormat="1" applyFont="1" applyFill="1" applyBorder="1" applyAlignment="1">
      <alignment horizontal="center" textRotation="66"/>
    </xf>
    <xf numFmtId="164" fontId="22" fillId="5" borderId="27" xfId="1" applyNumberFormat="1" applyFont="1" applyFill="1" applyBorder="1" applyAlignment="1">
      <alignment horizontal="center" textRotation="66"/>
    </xf>
    <xf numFmtId="164" fontId="11" fillId="7" borderId="11" xfId="1" applyNumberFormat="1" applyFont="1" applyFill="1" applyBorder="1" applyAlignment="1">
      <alignment horizontal="center" vertical="center" textRotation="72"/>
    </xf>
    <xf numFmtId="164" fontId="11" fillId="7" borderId="18" xfId="1" applyNumberFormat="1" applyFont="1" applyFill="1" applyBorder="1" applyAlignment="1">
      <alignment horizontal="center" vertical="center" textRotation="72"/>
    </xf>
    <xf numFmtId="164" fontId="6" fillId="4" borderId="2" xfId="1" applyNumberFormat="1" applyFont="1" applyFill="1" applyBorder="1" applyAlignment="1">
      <alignment horizontal="right"/>
    </xf>
    <xf numFmtId="164" fontId="6" fillId="4" borderId="3" xfId="1" applyNumberFormat="1" applyFont="1" applyFill="1" applyBorder="1" applyAlignment="1">
      <alignment horizontal="right"/>
    </xf>
    <xf numFmtId="164" fontId="6" fillId="4" borderId="10" xfId="1" applyNumberFormat="1" applyFont="1" applyFill="1" applyBorder="1" applyAlignment="1">
      <alignment horizontal="right"/>
    </xf>
    <xf numFmtId="164" fontId="6" fillId="4" borderId="5" xfId="1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43" fontId="13" fillId="0" borderId="25" xfId="1" applyFont="1" applyFill="1" applyBorder="1" applyAlignment="1">
      <alignment horizontal="center" vertical="center"/>
    </xf>
    <xf numFmtId="43" fontId="13" fillId="0" borderId="7" xfId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43" fontId="13" fillId="0" borderId="18" xfId="1" applyFont="1" applyFill="1" applyBorder="1" applyAlignment="1">
      <alignment horizontal="center" vertical="center"/>
    </xf>
    <xf numFmtId="164" fontId="22" fillId="5" borderId="13" xfId="1" applyNumberFormat="1" applyFont="1" applyFill="1" applyBorder="1" applyAlignment="1">
      <alignment horizontal="left" textRotation="57"/>
    </xf>
    <xf numFmtId="164" fontId="22" fillId="5" borderId="14" xfId="1" applyNumberFormat="1" applyFont="1" applyFill="1" applyBorder="1" applyAlignment="1">
      <alignment horizontal="left" textRotation="57"/>
    </xf>
    <xf numFmtId="164" fontId="22" fillId="5" borderId="15" xfId="1" applyNumberFormat="1" applyFont="1" applyFill="1" applyBorder="1" applyAlignment="1">
      <alignment horizontal="left" textRotation="57"/>
    </xf>
    <xf numFmtId="164" fontId="13" fillId="0" borderId="23" xfId="1" applyNumberFormat="1" applyFont="1" applyFill="1" applyBorder="1" applyAlignment="1">
      <alignment horizontal="center" vertical="center" textRotation="60"/>
    </xf>
    <xf numFmtId="164" fontId="13" fillId="0" borderId="12" xfId="1" applyNumberFormat="1" applyFont="1" applyFill="1" applyBorder="1" applyAlignment="1">
      <alignment horizontal="center" vertical="center" textRotation="60"/>
    </xf>
    <xf numFmtId="164" fontId="13" fillId="0" borderId="24" xfId="1" applyNumberFormat="1" applyFont="1" applyFill="1" applyBorder="1" applyAlignment="1">
      <alignment horizontal="center" vertical="center" textRotation="60"/>
    </xf>
    <xf numFmtId="43" fontId="13" fillId="0" borderId="21" xfId="1" applyFont="1" applyFill="1" applyBorder="1" applyAlignment="1">
      <alignment horizontal="center" textRotation="60"/>
    </xf>
    <xf numFmtId="43" fontId="13" fillId="0" borderId="11" xfId="1" applyFont="1" applyFill="1" applyBorder="1" applyAlignment="1">
      <alignment horizontal="center" textRotation="60"/>
    </xf>
    <xf numFmtId="43" fontId="13" fillId="0" borderId="18" xfId="1" applyFont="1" applyFill="1" applyBorder="1" applyAlignment="1">
      <alignment horizontal="center" textRotation="60"/>
    </xf>
    <xf numFmtId="0" fontId="10" fillId="0" borderId="2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8" borderId="21" xfId="0" applyFont="1" applyFill="1" applyBorder="1" applyAlignment="1">
      <alignment horizontal="center" wrapText="1"/>
    </xf>
    <xf numFmtId="43" fontId="11" fillId="7" borderId="21" xfId="1" applyFont="1" applyFill="1" applyBorder="1" applyAlignment="1">
      <alignment horizontal="center"/>
    </xf>
    <xf numFmtId="43" fontId="11" fillId="7" borderId="11" xfId="1" applyFont="1" applyFill="1" applyBorder="1" applyAlignment="1">
      <alignment horizontal="center"/>
    </xf>
    <xf numFmtId="43" fontId="11" fillId="7" borderId="18" xfId="1" applyFont="1" applyFill="1" applyBorder="1" applyAlignment="1">
      <alignment horizontal="center"/>
    </xf>
  </cellXfs>
  <cellStyles count="3">
    <cellStyle name="Κανονικό" xfId="0" builtinId="0"/>
    <cellStyle name="Κόμμα" xfId="1" builtinId="3"/>
    <cellStyle name="Κόμμα 3" xfId="2"/>
  </cellStyles>
  <dxfs count="0"/>
  <tableStyles count="0" defaultTableStyle="TableStyleMedium9" defaultPivotStyle="PivotStyleLight16"/>
  <colors>
    <mruColors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topLeftCell="L1" workbookViewId="0">
      <pane ySplit="1" topLeftCell="A2" activePane="bottomLeft" state="frozen"/>
      <selection activeCell="K1" sqref="K1"/>
      <selection pane="bottomLeft" activeCell="J55" sqref="J55:J57"/>
    </sheetView>
  </sheetViews>
  <sheetFormatPr defaultRowHeight="12.75"/>
  <cols>
    <col min="1" max="1" width="9.109375" style="9" customWidth="1"/>
    <col min="2" max="2" width="7" style="9" customWidth="1"/>
    <col min="3" max="3" width="8.44140625" style="9" bestFit="1" customWidth="1"/>
    <col min="4" max="4" width="33.88671875" style="9" customWidth="1"/>
    <col min="5" max="5" width="46" style="9" bestFit="1" customWidth="1"/>
    <col min="6" max="6" width="13.21875" style="9" bestFit="1" customWidth="1"/>
    <col min="7" max="8" width="12.21875" style="9" customWidth="1"/>
    <col min="9" max="9" width="34.21875" style="9" customWidth="1"/>
    <col min="10" max="10" width="15.21875" style="9" bestFit="1" customWidth="1"/>
    <col min="11" max="11" width="12" style="9" customWidth="1"/>
    <col min="12" max="12" width="10" style="9" bestFit="1" customWidth="1"/>
    <col min="13" max="13" width="8.44140625" style="9" bestFit="1" customWidth="1"/>
    <col min="14" max="14" width="11.5546875" style="9" customWidth="1"/>
    <col min="15" max="15" width="10" style="9" bestFit="1" customWidth="1"/>
    <col min="16" max="16" width="11.77734375" style="9" customWidth="1"/>
    <col min="17" max="17" width="10.21875" style="9" customWidth="1"/>
    <col min="18" max="19" width="9.21875" style="9" bestFit="1" customWidth="1"/>
    <col min="20" max="20" width="8.44140625" style="9" bestFit="1" customWidth="1"/>
    <col min="21" max="21" width="10.5546875" style="9" customWidth="1"/>
    <col min="22" max="22" width="9.77734375" style="9" bestFit="1" customWidth="1"/>
    <col min="23" max="23" width="10.21875" style="9" customWidth="1"/>
    <col min="24" max="24" width="9.21875" style="9" bestFit="1" customWidth="1"/>
    <col min="25" max="25" width="10.21875" style="9" customWidth="1"/>
    <col min="26" max="26" width="9.21875" style="9" bestFit="1" customWidth="1"/>
    <col min="27" max="27" width="10" style="9" bestFit="1" customWidth="1"/>
    <col min="28" max="28" width="15.109375" style="9" bestFit="1" customWidth="1"/>
    <col min="29" max="29" width="15.88671875" style="136" customWidth="1"/>
    <col min="30" max="30" width="8.88671875" style="9"/>
    <col min="31" max="31" width="6.109375" style="9" bestFit="1" customWidth="1"/>
    <col min="32" max="16384" width="8.88671875" style="9"/>
  </cols>
  <sheetData>
    <row r="1" spans="1:29" s="6" customFormat="1" ht="39.75" thickBot="1">
      <c r="A1" s="1" t="s">
        <v>3</v>
      </c>
      <c r="B1" s="1" t="s">
        <v>4</v>
      </c>
      <c r="C1" s="2" t="s">
        <v>5</v>
      </c>
      <c r="D1" s="12" t="s">
        <v>19</v>
      </c>
      <c r="E1" s="3" t="s">
        <v>20</v>
      </c>
      <c r="F1" s="1" t="s">
        <v>21</v>
      </c>
      <c r="G1" s="1" t="s">
        <v>14</v>
      </c>
      <c r="H1" s="1" t="s">
        <v>22</v>
      </c>
      <c r="I1" s="3" t="s">
        <v>6</v>
      </c>
      <c r="J1" s="3" t="s">
        <v>15</v>
      </c>
      <c r="K1" s="12" t="s">
        <v>33</v>
      </c>
      <c r="L1" s="13" t="s">
        <v>7</v>
      </c>
      <c r="M1" s="4" t="s">
        <v>8</v>
      </c>
      <c r="N1" s="14" t="s">
        <v>16</v>
      </c>
      <c r="O1" s="15" t="s">
        <v>9</v>
      </c>
      <c r="P1" s="16" t="s">
        <v>24</v>
      </c>
      <c r="Q1" s="16" t="s">
        <v>23</v>
      </c>
      <c r="R1" s="17" t="s">
        <v>25</v>
      </c>
      <c r="S1" s="15" t="s">
        <v>9</v>
      </c>
      <c r="T1" s="16" t="s">
        <v>10</v>
      </c>
      <c r="U1" s="17" t="s">
        <v>26</v>
      </c>
      <c r="V1" s="5" t="s">
        <v>17</v>
      </c>
      <c r="W1" s="17" t="s">
        <v>27</v>
      </c>
      <c r="X1" s="15" t="s">
        <v>9</v>
      </c>
      <c r="Y1" s="1" t="s">
        <v>11</v>
      </c>
      <c r="Z1" s="5" t="s">
        <v>12</v>
      </c>
      <c r="AA1" s="15" t="s">
        <v>9</v>
      </c>
      <c r="AB1" s="3" t="s">
        <v>13</v>
      </c>
      <c r="AC1" s="136"/>
    </row>
    <row r="2" spans="1:29" s="25" customFormat="1">
      <c r="A2" s="18"/>
      <c r="B2" s="19"/>
      <c r="C2" s="20"/>
      <c r="D2" s="7"/>
      <c r="E2" s="7"/>
      <c r="F2" s="21"/>
      <c r="G2" s="21"/>
      <c r="H2" s="21"/>
      <c r="I2" s="22"/>
      <c r="J2" s="22"/>
      <c r="K2" s="7"/>
      <c r="L2" s="23"/>
      <c r="M2" s="10"/>
      <c r="N2" s="23"/>
      <c r="O2" s="24"/>
      <c r="P2" s="23"/>
      <c r="Q2" s="23"/>
      <c r="R2" s="23"/>
      <c r="S2" s="10"/>
      <c r="T2" s="10"/>
      <c r="U2" s="10"/>
      <c r="V2" s="10"/>
      <c r="W2" s="10"/>
      <c r="X2" s="10"/>
      <c r="Y2" s="10"/>
      <c r="Z2" s="10"/>
      <c r="AA2" s="10"/>
      <c r="AB2" s="10"/>
      <c r="AC2" s="137"/>
    </row>
    <row r="3" spans="1:29" s="25" customFormat="1" ht="13.5" thickBot="1">
      <c r="A3" s="82"/>
      <c r="B3" s="82"/>
      <c r="C3" s="76"/>
      <c r="D3" s="71"/>
      <c r="E3" s="71"/>
      <c r="F3" s="104"/>
      <c r="G3" s="104"/>
      <c r="H3" s="104"/>
      <c r="I3" s="78"/>
      <c r="J3" s="78"/>
      <c r="K3" s="71"/>
      <c r="L3" s="88"/>
      <c r="M3" s="89"/>
      <c r="N3" s="88"/>
      <c r="O3" s="90"/>
      <c r="P3" s="88"/>
      <c r="Q3" s="88"/>
      <c r="R3" s="88"/>
      <c r="S3" s="89"/>
      <c r="T3" s="89"/>
      <c r="U3" s="89"/>
      <c r="V3" s="89"/>
      <c r="W3" s="10"/>
      <c r="X3" s="10"/>
      <c r="Y3" s="10"/>
      <c r="Z3" s="10"/>
      <c r="AA3" s="10"/>
      <c r="AB3" s="10"/>
      <c r="AC3" s="137"/>
    </row>
    <row r="4" spans="1:29" s="25" customFormat="1" ht="18.75" thickBot="1">
      <c r="A4" s="158" t="s">
        <v>97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0"/>
      <c r="W4" s="97"/>
      <c r="X4" s="10"/>
      <c r="Y4" s="10"/>
      <c r="Z4" s="10"/>
      <c r="AA4" s="10"/>
      <c r="AB4" s="10"/>
      <c r="AC4" s="137"/>
    </row>
    <row r="5" spans="1:29" s="25" customFormat="1" ht="12.75" customHeight="1">
      <c r="A5" s="102"/>
      <c r="B5" s="161" t="s">
        <v>41</v>
      </c>
      <c r="C5" s="162"/>
      <c r="D5" s="162"/>
      <c r="E5" s="103"/>
      <c r="F5" s="171" t="s">
        <v>42</v>
      </c>
      <c r="G5" s="172"/>
      <c r="H5" s="172"/>
      <c r="I5" s="172"/>
      <c r="J5" s="172"/>
      <c r="K5" s="173"/>
      <c r="L5" s="43"/>
      <c r="M5" s="46"/>
      <c r="N5" s="46"/>
      <c r="O5" s="43"/>
      <c r="P5" s="46"/>
      <c r="Q5" s="46"/>
      <c r="R5" s="46"/>
      <c r="S5" s="46"/>
      <c r="T5" s="46"/>
      <c r="U5" s="46"/>
      <c r="V5" s="46"/>
      <c r="W5" s="10"/>
      <c r="X5" s="10"/>
      <c r="Y5" s="10"/>
      <c r="Z5" s="10"/>
      <c r="AA5" s="10"/>
      <c r="AB5" s="10"/>
      <c r="AC5" s="137"/>
    </row>
    <row r="6" spans="1:29" s="25" customFormat="1">
      <c r="A6" s="48"/>
      <c r="B6" s="35"/>
      <c r="C6" s="38"/>
      <c r="D6" s="45"/>
      <c r="E6" s="49"/>
      <c r="F6" s="49"/>
      <c r="G6" s="22"/>
      <c r="H6" s="22"/>
      <c r="I6" s="50"/>
      <c r="J6" s="23"/>
      <c r="K6" s="10"/>
      <c r="L6" s="23"/>
      <c r="M6" s="8"/>
      <c r="N6" s="8"/>
      <c r="O6" s="43"/>
      <c r="P6" s="4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37"/>
    </row>
    <row r="7" spans="1:29" s="25" customFormat="1" ht="13.5" thickBot="1">
      <c r="A7" s="81"/>
      <c r="B7" s="74"/>
      <c r="C7" s="98"/>
      <c r="D7" s="77"/>
      <c r="E7" s="85"/>
      <c r="F7" s="85"/>
      <c r="G7" s="78"/>
      <c r="H7" s="78"/>
      <c r="I7" s="99"/>
      <c r="J7" s="88"/>
      <c r="K7" s="89"/>
      <c r="L7" s="88"/>
      <c r="M7" s="91"/>
      <c r="N7" s="91"/>
      <c r="O7" s="100"/>
      <c r="P7" s="101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137"/>
    </row>
    <row r="8" spans="1:29" s="25" customFormat="1" ht="18.75" thickBot="1">
      <c r="A8" s="165" t="s">
        <v>98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7"/>
      <c r="AC8" s="137"/>
    </row>
    <row r="9" spans="1:29" s="25" customFormat="1" ht="12.75" customHeight="1">
      <c r="A9" s="102"/>
      <c r="B9" s="163" t="s">
        <v>58</v>
      </c>
      <c r="C9" s="164"/>
      <c r="D9" s="164"/>
      <c r="E9" s="103"/>
      <c r="F9" s="168" t="s">
        <v>57</v>
      </c>
      <c r="G9" s="169"/>
      <c r="H9" s="169"/>
      <c r="I9" s="169"/>
      <c r="J9" s="169"/>
      <c r="K9" s="170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37"/>
    </row>
    <row r="10" spans="1:29" s="25" customFormat="1">
      <c r="A10" s="48"/>
      <c r="B10" s="19"/>
      <c r="C10" s="36"/>
      <c r="D10" s="7"/>
      <c r="E10" s="51"/>
      <c r="F10" s="49"/>
      <c r="G10" s="22"/>
      <c r="H10" s="54"/>
      <c r="I10" s="52"/>
      <c r="J10" s="23"/>
      <c r="K10" s="10"/>
      <c r="L10" s="24"/>
      <c r="M10" s="8"/>
      <c r="N10" s="8"/>
      <c r="O10" s="2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37"/>
    </row>
    <row r="11" spans="1:29" s="25" customFormat="1" ht="13.5" thickBot="1">
      <c r="A11" s="81"/>
      <c r="B11" s="116"/>
      <c r="C11" s="83"/>
      <c r="D11" s="7"/>
      <c r="E11" s="51"/>
      <c r="F11" s="49"/>
      <c r="G11" s="22"/>
      <c r="H11" s="54"/>
      <c r="I11" s="52"/>
      <c r="J11" s="23"/>
      <c r="K11" s="59"/>
      <c r="L11" s="62"/>
      <c r="M11" s="59"/>
      <c r="N11" s="59"/>
      <c r="O11" s="62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137"/>
    </row>
    <row r="12" spans="1:29" s="25" customFormat="1">
      <c r="A12" s="221" t="s">
        <v>45</v>
      </c>
      <c r="B12" s="26" t="s">
        <v>100</v>
      </c>
      <c r="C12" s="193">
        <v>2019</v>
      </c>
      <c r="D12" s="111" t="s">
        <v>43</v>
      </c>
      <c r="E12" s="111" t="s">
        <v>69</v>
      </c>
      <c r="F12" s="63">
        <v>0</v>
      </c>
      <c r="G12" s="64"/>
      <c r="H12" s="65">
        <v>252540</v>
      </c>
      <c r="I12" s="196" t="s">
        <v>102</v>
      </c>
      <c r="J12" s="191" t="s">
        <v>28</v>
      </c>
      <c r="K12" s="202" t="s">
        <v>38</v>
      </c>
      <c r="L12" s="24">
        <v>3521.33</v>
      </c>
      <c r="M12" s="8">
        <v>223.2</v>
      </c>
      <c r="N12" s="8">
        <v>3258.45</v>
      </c>
      <c r="O12" s="24">
        <v>7079.94</v>
      </c>
      <c r="P12" s="46"/>
      <c r="Q12" s="46"/>
      <c r="R12" s="46"/>
      <c r="S12" s="46"/>
      <c r="T12" s="46"/>
      <c r="U12" s="8">
        <v>638.35</v>
      </c>
      <c r="V12" s="46"/>
      <c r="W12" s="46"/>
      <c r="X12" s="8">
        <v>1383.5</v>
      </c>
      <c r="Y12" s="204" t="s">
        <v>44</v>
      </c>
      <c r="Z12" s="8">
        <v>2610.6799999999998</v>
      </c>
      <c r="AA12" s="8">
        <v>5630.78</v>
      </c>
      <c r="AB12" s="61">
        <v>14094.22</v>
      </c>
      <c r="AC12" s="206">
        <v>80604</v>
      </c>
    </row>
    <row r="13" spans="1:29" s="25" customFormat="1">
      <c r="A13" s="222"/>
      <c r="B13" s="19" t="s">
        <v>100</v>
      </c>
      <c r="C13" s="194"/>
      <c r="D13" s="29" t="s">
        <v>43</v>
      </c>
      <c r="E13" s="29" t="s">
        <v>70</v>
      </c>
      <c r="F13" s="45">
        <v>0</v>
      </c>
      <c r="G13" s="53"/>
      <c r="H13" s="54">
        <v>252550</v>
      </c>
      <c r="I13" s="197" t="s">
        <v>102</v>
      </c>
      <c r="J13" s="199"/>
      <c r="K13" s="202"/>
      <c r="L13" s="24">
        <v>3197.22</v>
      </c>
      <c r="M13" s="8">
        <v>223.2</v>
      </c>
      <c r="N13" s="8">
        <v>2800.02</v>
      </c>
      <c r="O13" s="24">
        <v>6005.35</v>
      </c>
      <c r="P13" s="47"/>
      <c r="Q13" s="47"/>
      <c r="R13" s="47"/>
      <c r="S13" s="47"/>
      <c r="T13" s="47"/>
      <c r="U13" s="10">
        <v>578.02</v>
      </c>
      <c r="V13" s="47"/>
      <c r="W13" s="47"/>
      <c r="X13" s="10">
        <v>1229.4100000000001</v>
      </c>
      <c r="Y13" s="204"/>
      <c r="Z13" s="10">
        <v>2227.1999999999998</v>
      </c>
      <c r="AA13" s="10">
        <v>4776.78</v>
      </c>
      <c r="AB13" s="55">
        <v>12011.54</v>
      </c>
      <c r="AC13" s="207"/>
    </row>
    <row r="14" spans="1:29" s="25" customFormat="1" ht="13.5" thickBot="1">
      <c r="A14" s="223"/>
      <c r="B14" s="116" t="s">
        <v>100</v>
      </c>
      <c r="C14" s="195"/>
      <c r="D14" s="109" t="s">
        <v>43</v>
      </c>
      <c r="E14" s="148" t="s">
        <v>71</v>
      </c>
      <c r="F14" s="66">
        <v>0</v>
      </c>
      <c r="G14" s="67"/>
      <c r="H14" s="68">
        <v>1390000</v>
      </c>
      <c r="I14" s="198" t="s">
        <v>102</v>
      </c>
      <c r="J14" s="192"/>
      <c r="K14" s="203"/>
      <c r="L14" s="56">
        <v>12995.2</v>
      </c>
      <c r="M14" s="57">
        <v>260.39999999999998</v>
      </c>
      <c r="N14" s="57">
        <v>12705.04</v>
      </c>
      <c r="O14" s="56">
        <v>27249.15</v>
      </c>
      <c r="P14" s="58"/>
      <c r="Q14" s="58"/>
      <c r="R14" s="58"/>
      <c r="S14" s="58"/>
      <c r="T14" s="58"/>
      <c r="U14" s="59">
        <v>2464.8000000000002</v>
      </c>
      <c r="V14" s="58"/>
      <c r="W14" s="58"/>
      <c r="X14" s="59">
        <v>5274.03</v>
      </c>
      <c r="Y14" s="205"/>
      <c r="Z14" s="59">
        <v>10246</v>
      </c>
      <c r="AA14" s="59">
        <v>21976.02</v>
      </c>
      <c r="AB14" s="60">
        <v>54499.199999999997</v>
      </c>
      <c r="AC14" s="208"/>
    </row>
    <row r="15" spans="1:29" s="25" customFormat="1">
      <c r="A15" s="81"/>
      <c r="B15" s="144"/>
      <c r="C15" s="83"/>
      <c r="D15" s="7"/>
      <c r="E15" s="51"/>
      <c r="F15" s="49"/>
      <c r="G15" s="22"/>
      <c r="H15" s="54"/>
      <c r="I15" s="52"/>
      <c r="J15" s="23"/>
      <c r="K15" s="89"/>
      <c r="L15" s="90"/>
      <c r="M15" s="91"/>
      <c r="N15" s="91"/>
      <c r="O15" s="90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137"/>
    </row>
    <row r="16" spans="1:29" s="25" customFormat="1" ht="13.5" thickBot="1">
      <c r="A16" s="81"/>
      <c r="B16" s="82"/>
      <c r="C16" s="83"/>
      <c r="D16" s="71"/>
      <c r="E16" s="84"/>
      <c r="F16" s="85"/>
      <c r="G16" s="78"/>
      <c r="H16" s="86"/>
      <c r="I16" s="87"/>
      <c r="J16" s="88"/>
      <c r="K16" s="89"/>
      <c r="L16" s="90"/>
      <c r="M16" s="91"/>
      <c r="N16" s="91"/>
      <c r="O16" s="90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137"/>
    </row>
    <row r="17" spans="1:29" s="25" customFormat="1" ht="18.75" thickBot="1">
      <c r="A17" s="165" t="s">
        <v>99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7"/>
      <c r="AC17" s="137"/>
    </row>
    <row r="18" spans="1:29" s="25" customFormat="1" ht="18.75" thickBot="1">
      <c r="A18" s="180" t="s">
        <v>68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2"/>
      <c r="AC18" s="137"/>
    </row>
    <row r="19" spans="1:29" s="25" customFormat="1">
      <c r="A19" s="94"/>
      <c r="B19" s="95"/>
      <c r="C19" s="96"/>
      <c r="D19" s="7"/>
      <c r="E19" s="51"/>
      <c r="F19" s="51"/>
      <c r="G19" s="29"/>
      <c r="H19" s="54"/>
      <c r="I19" s="52"/>
      <c r="J19" s="24"/>
      <c r="K19" s="91"/>
      <c r="L19" s="90"/>
      <c r="M19" s="91"/>
      <c r="N19" s="91"/>
      <c r="O19" s="90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137"/>
    </row>
    <row r="20" spans="1:29" s="25" customFormat="1">
      <c r="A20" s="19">
        <v>101</v>
      </c>
      <c r="B20" s="19" t="s">
        <v>100</v>
      </c>
      <c r="C20" s="20">
        <v>36217</v>
      </c>
      <c r="D20" s="29" t="s">
        <v>2</v>
      </c>
      <c r="E20" s="29" t="s">
        <v>2</v>
      </c>
      <c r="F20" s="70"/>
      <c r="G20" s="34"/>
      <c r="H20" s="34"/>
      <c r="I20" s="45" t="s">
        <v>102</v>
      </c>
      <c r="J20" s="22" t="s">
        <v>28</v>
      </c>
      <c r="K20" s="93" t="s">
        <v>40</v>
      </c>
      <c r="L20" s="23">
        <v>784.09</v>
      </c>
      <c r="M20" s="10">
        <v>504.06</v>
      </c>
      <c r="N20" s="42"/>
      <c r="O20" s="42"/>
      <c r="P20" s="42"/>
      <c r="Q20" s="42"/>
      <c r="R20" s="42"/>
      <c r="S20" s="47"/>
      <c r="T20" s="105" t="s">
        <v>59</v>
      </c>
      <c r="U20" s="105" t="s">
        <v>59</v>
      </c>
      <c r="V20" s="10">
        <v>7.34</v>
      </c>
      <c r="W20" s="10">
        <v>7.34</v>
      </c>
      <c r="X20" s="105" t="s">
        <v>59</v>
      </c>
      <c r="Y20" s="105" t="s">
        <v>59</v>
      </c>
      <c r="Z20" s="42"/>
      <c r="AA20" s="105" t="s">
        <v>59</v>
      </c>
      <c r="AB20" s="105" t="s">
        <v>59</v>
      </c>
      <c r="AC20" s="137"/>
    </row>
    <row r="21" spans="1:29" s="25" customFormat="1" ht="13.5" thickBot="1">
      <c r="A21" s="81">
        <v>102</v>
      </c>
      <c r="B21" s="82" t="s">
        <v>100</v>
      </c>
      <c r="C21" s="83">
        <v>37650</v>
      </c>
      <c r="D21" s="110" t="s">
        <v>64</v>
      </c>
      <c r="E21" s="29" t="s">
        <v>65</v>
      </c>
      <c r="F21" s="112">
        <v>123257.52</v>
      </c>
      <c r="G21" s="112">
        <v>123257.52</v>
      </c>
      <c r="H21" s="113">
        <v>123260</v>
      </c>
      <c r="I21" s="52" t="s">
        <v>102</v>
      </c>
      <c r="J21" s="23" t="s">
        <v>66</v>
      </c>
      <c r="K21" s="93" t="s">
        <v>67</v>
      </c>
      <c r="L21" s="23">
        <v>169.79</v>
      </c>
      <c r="M21" s="10">
        <v>35.22</v>
      </c>
      <c r="N21" s="47"/>
      <c r="O21" s="42"/>
      <c r="P21" s="101"/>
      <c r="Q21" s="101"/>
      <c r="R21" s="101"/>
      <c r="S21" s="101"/>
      <c r="T21" s="105" t="s">
        <v>59</v>
      </c>
      <c r="U21" s="89">
        <v>25.47</v>
      </c>
      <c r="V21" s="89">
        <v>3.96</v>
      </c>
      <c r="W21" s="89">
        <f>L21*5%</f>
        <v>8.4894999999999996</v>
      </c>
      <c r="X21" s="105" t="s">
        <v>59</v>
      </c>
      <c r="Y21" s="105" t="s">
        <v>59</v>
      </c>
      <c r="Z21" s="42"/>
      <c r="AA21" s="105" t="s">
        <v>59</v>
      </c>
      <c r="AB21" s="105" t="s">
        <v>59</v>
      </c>
      <c r="AC21" s="137"/>
    </row>
    <row r="22" spans="1:29" s="25" customFormat="1" ht="16.5" customHeight="1">
      <c r="A22" s="183" t="s">
        <v>56</v>
      </c>
      <c r="B22" s="185" t="s">
        <v>100</v>
      </c>
      <c r="C22" s="187">
        <v>37970</v>
      </c>
      <c r="D22" s="178" t="s">
        <v>53</v>
      </c>
      <c r="E22" s="108" t="s">
        <v>54</v>
      </c>
      <c r="F22" s="63">
        <v>0</v>
      </c>
      <c r="G22" s="63">
        <v>0</v>
      </c>
      <c r="H22" s="63">
        <v>0</v>
      </c>
      <c r="I22" s="189" t="s">
        <v>102</v>
      </c>
      <c r="J22" s="191" t="s">
        <v>55</v>
      </c>
      <c r="K22" s="200" t="s">
        <v>34</v>
      </c>
      <c r="L22" s="24">
        <v>896.1</v>
      </c>
      <c r="M22" s="8">
        <v>60.62</v>
      </c>
      <c r="N22" s="8">
        <v>835.48</v>
      </c>
      <c r="O22" s="24">
        <v>6878.12</v>
      </c>
      <c r="P22" s="63">
        <v>0</v>
      </c>
      <c r="Q22" s="63">
        <v>0</v>
      </c>
      <c r="R22" s="46"/>
      <c r="S22" s="46"/>
      <c r="T22" s="46"/>
      <c r="U22" s="8">
        <v>261.69</v>
      </c>
      <c r="V22" s="28">
        <v>183.42</v>
      </c>
      <c r="W22" s="28">
        <v>183.42</v>
      </c>
      <c r="X22" s="8">
        <v>2154.37</v>
      </c>
      <c r="Y22" s="174" t="s">
        <v>44</v>
      </c>
      <c r="Z22" s="8">
        <v>573.79</v>
      </c>
      <c r="AA22" s="8">
        <v>4723.75</v>
      </c>
      <c r="AB22" s="61">
        <f>O22+S22+X22+AA22</f>
        <v>13756.24</v>
      </c>
      <c r="AC22" s="176">
        <v>55646.22</v>
      </c>
    </row>
    <row r="23" spans="1:29" s="25" customFormat="1" ht="13.5" customHeight="1" thickBot="1">
      <c r="A23" s="184"/>
      <c r="B23" s="186" t="s">
        <v>100</v>
      </c>
      <c r="C23" s="188"/>
      <c r="D23" s="179"/>
      <c r="E23" s="109" t="s">
        <v>52</v>
      </c>
      <c r="F23" s="66">
        <v>0</v>
      </c>
      <c r="G23" s="66">
        <v>0</v>
      </c>
      <c r="H23" s="92">
        <v>97224</v>
      </c>
      <c r="I23" s="190" t="s">
        <v>102</v>
      </c>
      <c r="J23" s="192"/>
      <c r="K23" s="201"/>
      <c r="L23" s="56">
        <v>2544.17</v>
      </c>
      <c r="M23" s="66">
        <v>0</v>
      </c>
      <c r="N23" s="56">
        <v>2544.17</v>
      </c>
      <c r="O23" s="56">
        <v>20944.990000000002</v>
      </c>
      <c r="P23" s="72">
        <v>0</v>
      </c>
      <c r="Q23" s="72">
        <v>0</v>
      </c>
      <c r="R23" s="59">
        <v>753.49</v>
      </c>
      <c r="S23" s="59">
        <v>6203.14</v>
      </c>
      <c r="T23" s="58"/>
      <c r="U23" s="59">
        <v>241.36</v>
      </c>
      <c r="V23" s="58"/>
      <c r="W23" s="59">
        <v>114.36</v>
      </c>
      <c r="X23" s="59">
        <v>1987.01</v>
      </c>
      <c r="Y23" s="175"/>
      <c r="Z23" s="59">
        <v>1549.32</v>
      </c>
      <c r="AA23" s="59">
        <v>12754.84</v>
      </c>
      <c r="AB23" s="60">
        <f>O23+S23+X23+AA23</f>
        <v>41889.979999999996</v>
      </c>
      <c r="AC23" s="177"/>
    </row>
    <row r="24" spans="1:29" s="25" customFormat="1">
      <c r="A24" s="209" t="s">
        <v>51</v>
      </c>
      <c r="B24" s="209" t="s">
        <v>100</v>
      </c>
      <c r="C24" s="211">
        <v>38866</v>
      </c>
      <c r="D24" s="209" t="s">
        <v>0</v>
      </c>
      <c r="E24" s="110" t="s">
        <v>0</v>
      </c>
      <c r="F24" s="213" t="s">
        <v>46</v>
      </c>
      <c r="G24" s="215">
        <v>100086.66</v>
      </c>
      <c r="H24" s="80"/>
      <c r="I24" s="217" t="s">
        <v>102</v>
      </c>
      <c r="J24" s="209" t="s">
        <v>47</v>
      </c>
      <c r="K24" s="219" t="s">
        <v>35</v>
      </c>
      <c r="L24" s="24">
        <v>345.6</v>
      </c>
      <c r="M24" s="215">
        <v>232</v>
      </c>
      <c r="N24" s="24">
        <v>346.6</v>
      </c>
      <c r="O24" s="24">
        <v>2231.23</v>
      </c>
      <c r="P24" s="215">
        <v>1301.1199999999999</v>
      </c>
      <c r="Q24" s="213" t="s">
        <v>46</v>
      </c>
      <c r="R24" s="80"/>
      <c r="S24" s="46"/>
      <c r="T24" s="46"/>
      <c r="U24" s="8">
        <v>34.760000000000005</v>
      </c>
      <c r="V24" s="215">
        <v>109.17</v>
      </c>
      <c r="W24" s="215">
        <v>109.17</v>
      </c>
      <c r="X24" s="8">
        <v>224.41</v>
      </c>
      <c r="Y24" s="227" t="s">
        <v>44</v>
      </c>
      <c r="Z24" s="8">
        <v>310.83999999999997</v>
      </c>
      <c r="AA24" s="8">
        <v>2006.82</v>
      </c>
      <c r="AB24" s="79">
        <f>O24+S24+X24+AA24</f>
        <v>4462.46</v>
      </c>
      <c r="AC24" s="224">
        <v>38279.1</v>
      </c>
    </row>
    <row r="25" spans="1:29" s="25" customFormat="1">
      <c r="A25" s="209"/>
      <c r="B25" s="209" t="s">
        <v>100</v>
      </c>
      <c r="C25" s="211"/>
      <c r="D25" s="209"/>
      <c r="E25" s="233" t="s">
        <v>50</v>
      </c>
      <c r="F25" s="213"/>
      <c r="G25" s="215"/>
      <c r="H25" s="235">
        <v>25021.66</v>
      </c>
      <c r="I25" s="217" t="s">
        <v>102</v>
      </c>
      <c r="J25" s="209"/>
      <c r="K25" s="219"/>
      <c r="L25" s="23">
        <v>413.86</v>
      </c>
      <c r="M25" s="215"/>
      <c r="N25" s="23">
        <v>740.14</v>
      </c>
      <c r="O25" s="24">
        <v>2671.92</v>
      </c>
      <c r="P25" s="215"/>
      <c r="Q25" s="213"/>
      <c r="R25" s="34"/>
      <c r="S25" s="47"/>
      <c r="T25" s="47"/>
      <c r="U25" s="10">
        <v>54.28</v>
      </c>
      <c r="V25" s="215"/>
      <c r="W25" s="215"/>
      <c r="X25" s="10">
        <v>350.44</v>
      </c>
      <c r="Y25" s="227"/>
      <c r="Z25" s="10">
        <v>359.58</v>
      </c>
      <c r="AA25" s="10">
        <v>2321.4899999999998</v>
      </c>
      <c r="AB25" s="79">
        <f t="shared" ref="AB25:AB30" si="0">O25+S25+X25+AA25</f>
        <v>5343.85</v>
      </c>
      <c r="AC25" s="225"/>
    </row>
    <row r="26" spans="1:29" s="25" customFormat="1">
      <c r="A26" s="209"/>
      <c r="B26" s="209" t="s">
        <v>100</v>
      </c>
      <c r="C26" s="211"/>
      <c r="D26" s="209"/>
      <c r="E26" s="234"/>
      <c r="F26" s="213"/>
      <c r="G26" s="215"/>
      <c r="H26" s="236"/>
      <c r="I26" s="217" t="s">
        <v>102</v>
      </c>
      <c r="J26" s="209"/>
      <c r="K26" s="219"/>
      <c r="L26" s="23">
        <v>325.27999999999997</v>
      </c>
      <c r="M26" s="215"/>
      <c r="N26" s="23">
        <v>325.27999999999997</v>
      </c>
      <c r="O26" s="24">
        <v>2100.04</v>
      </c>
      <c r="P26" s="215"/>
      <c r="Q26" s="213"/>
      <c r="R26" s="21">
        <v>325.27999999999997</v>
      </c>
      <c r="S26" s="10">
        <v>2100.04</v>
      </c>
      <c r="T26" s="47"/>
      <c r="U26" s="47"/>
      <c r="V26" s="215"/>
      <c r="W26" s="215"/>
      <c r="X26" s="47"/>
      <c r="Y26" s="227"/>
      <c r="Z26" s="10"/>
      <c r="AA26" s="10"/>
      <c r="AB26" s="79">
        <f t="shared" si="0"/>
        <v>4200.08</v>
      </c>
      <c r="AC26" s="225"/>
    </row>
    <row r="27" spans="1:29" s="25" customFormat="1">
      <c r="A27" s="209"/>
      <c r="B27" s="209" t="s">
        <v>100</v>
      </c>
      <c r="C27" s="211"/>
      <c r="D27" s="209"/>
      <c r="E27" s="233" t="s">
        <v>49</v>
      </c>
      <c r="F27" s="213"/>
      <c r="G27" s="215"/>
      <c r="H27" s="235">
        <v>15013</v>
      </c>
      <c r="I27" s="217" t="s">
        <v>102</v>
      </c>
      <c r="J27" s="209"/>
      <c r="K27" s="219"/>
      <c r="L27" s="23">
        <v>293.76</v>
      </c>
      <c r="M27" s="215"/>
      <c r="N27" s="23">
        <v>489.93</v>
      </c>
      <c r="O27" s="24">
        <v>1896.55</v>
      </c>
      <c r="P27" s="215"/>
      <c r="Q27" s="213"/>
      <c r="R27" s="34"/>
      <c r="S27" s="47"/>
      <c r="T27" s="47"/>
      <c r="U27" s="10">
        <v>26.26</v>
      </c>
      <c r="V27" s="215"/>
      <c r="W27" s="215"/>
      <c r="X27" s="10">
        <v>234.1</v>
      </c>
      <c r="Y27" s="227"/>
      <c r="Z27" s="10">
        <v>257.49</v>
      </c>
      <c r="AA27" s="10">
        <v>1662.38</v>
      </c>
      <c r="AB27" s="79">
        <f t="shared" si="0"/>
        <v>3793.03</v>
      </c>
      <c r="AC27" s="225"/>
    </row>
    <row r="28" spans="1:29" s="25" customFormat="1">
      <c r="A28" s="209"/>
      <c r="B28" s="209" t="s">
        <v>100</v>
      </c>
      <c r="C28" s="211"/>
      <c r="D28" s="209"/>
      <c r="E28" s="234"/>
      <c r="F28" s="213"/>
      <c r="G28" s="215"/>
      <c r="H28" s="236"/>
      <c r="I28" s="217" t="s">
        <v>102</v>
      </c>
      <c r="J28" s="209"/>
      <c r="K28" s="219"/>
      <c r="L28" s="23">
        <v>195.17</v>
      </c>
      <c r="M28" s="215"/>
      <c r="N28" s="23">
        <v>195.17</v>
      </c>
      <c r="O28" s="24">
        <v>1260.04</v>
      </c>
      <c r="P28" s="215"/>
      <c r="Q28" s="213"/>
      <c r="R28" s="21">
        <v>195.17</v>
      </c>
      <c r="S28" s="10">
        <v>1260.04</v>
      </c>
      <c r="T28" s="47"/>
      <c r="U28" s="47"/>
      <c r="V28" s="215"/>
      <c r="W28" s="215"/>
      <c r="X28" s="47"/>
      <c r="Y28" s="227"/>
      <c r="Z28" s="10"/>
      <c r="AA28" s="10"/>
      <c r="AB28" s="79">
        <f t="shared" si="0"/>
        <v>2520.08</v>
      </c>
      <c r="AC28" s="225"/>
    </row>
    <row r="29" spans="1:29" s="25" customFormat="1">
      <c r="A29" s="209"/>
      <c r="B29" s="209" t="s">
        <v>100</v>
      </c>
      <c r="C29" s="211"/>
      <c r="D29" s="209"/>
      <c r="E29" s="233" t="s">
        <v>48</v>
      </c>
      <c r="F29" s="213"/>
      <c r="G29" s="215"/>
      <c r="H29" s="235">
        <v>60052</v>
      </c>
      <c r="I29" s="217" t="s">
        <v>102</v>
      </c>
      <c r="J29" s="209"/>
      <c r="K29" s="219"/>
      <c r="L29" s="23">
        <v>842.22</v>
      </c>
      <c r="M29" s="215"/>
      <c r="N29" s="23">
        <v>1391.9</v>
      </c>
      <c r="O29" s="24">
        <v>3939.65</v>
      </c>
      <c r="P29" s="215"/>
      <c r="Q29" s="213"/>
      <c r="R29" s="34"/>
      <c r="S29" s="47"/>
      <c r="T29" s="47"/>
      <c r="U29" s="10">
        <v>118.21</v>
      </c>
      <c r="V29" s="215"/>
      <c r="W29" s="215"/>
      <c r="X29" s="10">
        <v>763.18</v>
      </c>
      <c r="Y29" s="227"/>
      <c r="Z29" s="10">
        <v>492.01</v>
      </c>
      <c r="AA29" s="10">
        <v>3176.47</v>
      </c>
      <c r="AB29" s="79">
        <f t="shared" si="0"/>
        <v>7879.2999999999993</v>
      </c>
      <c r="AC29" s="225"/>
    </row>
    <row r="30" spans="1:29" s="25" customFormat="1" ht="13.5" thickBot="1">
      <c r="A30" s="210"/>
      <c r="B30" s="210" t="s">
        <v>100</v>
      </c>
      <c r="C30" s="212"/>
      <c r="D30" s="210"/>
      <c r="E30" s="237"/>
      <c r="F30" s="214"/>
      <c r="G30" s="216"/>
      <c r="H30" s="238"/>
      <c r="I30" s="218" t="s">
        <v>102</v>
      </c>
      <c r="J30" s="210"/>
      <c r="K30" s="220"/>
      <c r="L30" s="62">
        <v>780.68</v>
      </c>
      <c r="M30" s="216"/>
      <c r="N30" s="62">
        <v>780.68</v>
      </c>
      <c r="O30" s="56">
        <v>5040.1499999999996</v>
      </c>
      <c r="P30" s="216"/>
      <c r="Q30" s="214"/>
      <c r="R30" s="75">
        <v>780.68</v>
      </c>
      <c r="S30" s="59">
        <v>5040.1499999999996</v>
      </c>
      <c r="T30" s="58"/>
      <c r="U30" s="58"/>
      <c r="V30" s="216"/>
      <c r="W30" s="216"/>
      <c r="X30" s="58"/>
      <c r="Y30" s="228"/>
      <c r="Z30" s="59"/>
      <c r="AA30" s="59"/>
      <c r="AB30" s="59">
        <f t="shared" si="0"/>
        <v>10080.299999999999</v>
      </c>
      <c r="AC30" s="226"/>
    </row>
    <row r="31" spans="1:29" s="25" customFormat="1" ht="13.5" thickBot="1">
      <c r="A31" s="39">
        <v>3</v>
      </c>
      <c r="B31" s="39" t="s">
        <v>100</v>
      </c>
      <c r="C31" s="20">
        <v>39212</v>
      </c>
      <c r="D31" s="37" t="s">
        <v>1</v>
      </c>
      <c r="E31" s="73" t="s">
        <v>1</v>
      </c>
      <c r="F31" s="21">
        <v>150000</v>
      </c>
      <c r="G31" s="21">
        <v>150000</v>
      </c>
      <c r="H31" s="21">
        <v>150000</v>
      </c>
      <c r="I31" s="45" t="s">
        <v>102</v>
      </c>
      <c r="J31" s="22" t="s">
        <v>47</v>
      </c>
      <c r="K31" s="33" t="s">
        <v>84</v>
      </c>
      <c r="L31" s="23">
        <v>403.8</v>
      </c>
      <c r="M31" s="10">
        <v>368</v>
      </c>
      <c r="N31" s="42"/>
      <c r="O31" s="43"/>
      <c r="P31" s="34"/>
      <c r="Q31" s="42"/>
      <c r="R31" s="34"/>
      <c r="S31" s="47"/>
      <c r="T31" s="10"/>
      <c r="U31" s="10">
        <v>35.799999999999997</v>
      </c>
      <c r="V31" s="21">
        <v>3.7</v>
      </c>
      <c r="W31" s="21"/>
      <c r="X31" s="10"/>
      <c r="Y31" s="47"/>
      <c r="Z31" s="47"/>
      <c r="AA31" s="47"/>
      <c r="AB31" s="105" t="s">
        <v>59</v>
      </c>
      <c r="AC31" s="137"/>
    </row>
    <row r="32" spans="1:29" s="25" customFormat="1" ht="13.5" thickBot="1">
      <c r="A32" s="35">
        <v>4</v>
      </c>
      <c r="B32" s="35" t="s">
        <v>100</v>
      </c>
      <c r="C32" s="20">
        <v>39483</v>
      </c>
      <c r="D32" s="37" t="s">
        <v>2</v>
      </c>
      <c r="E32" s="37" t="s">
        <v>2</v>
      </c>
      <c r="F32" s="21">
        <v>100000</v>
      </c>
      <c r="G32" s="21">
        <v>100000</v>
      </c>
      <c r="H32" s="21">
        <v>100000</v>
      </c>
      <c r="I32" s="149" t="s">
        <v>102</v>
      </c>
      <c r="J32" s="22" t="s">
        <v>60</v>
      </c>
      <c r="K32" s="33" t="s">
        <v>37</v>
      </c>
      <c r="L32" s="23">
        <v>1019.6</v>
      </c>
      <c r="M32" s="10">
        <v>808</v>
      </c>
      <c r="N32" s="23">
        <v>1019.7</v>
      </c>
      <c r="O32" s="23">
        <v>5403.87</v>
      </c>
      <c r="P32" s="34"/>
      <c r="Q32" s="42"/>
      <c r="R32" s="34"/>
      <c r="S32" s="47"/>
      <c r="T32" s="10"/>
      <c r="U32" s="10">
        <v>263.48</v>
      </c>
      <c r="V32" s="21">
        <v>236</v>
      </c>
      <c r="W32" s="21">
        <v>236</v>
      </c>
      <c r="X32" s="10">
        <v>1396.31</v>
      </c>
      <c r="Y32" s="106" t="s">
        <v>61</v>
      </c>
      <c r="Z32" s="10">
        <v>1.1000000000000001</v>
      </c>
      <c r="AA32" s="130">
        <v>123.45</v>
      </c>
      <c r="AB32" s="141">
        <f>O32+X32+AA32</f>
        <v>6923.63</v>
      </c>
      <c r="AC32" s="137"/>
    </row>
    <row r="33" spans="1:29" s="25" customFormat="1" ht="12.75" customHeight="1">
      <c r="A33" s="242" t="s">
        <v>96</v>
      </c>
      <c r="B33" s="119" t="s">
        <v>100</v>
      </c>
      <c r="C33" s="120">
        <v>39804</v>
      </c>
      <c r="D33" s="147" t="s">
        <v>0</v>
      </c>
      <c r="E33" s="111" t="s">
        <v>72</v>
      </c>
      <c r="F33" s="63">
        <v>0</v>
      </c>
      <c r="G33" s="65">
        <v>10000</v>
      </c>
      <c r="H33" s="121">
        <v>222222</v>
      </c>
      <c r="I33" s="245" t="s">
        <v>102</v>
      </c>
      <c r="J33" s="248" t="s">
        <v>73</v>
      </c>
      <c r="K33" s="251" t="s">
        <v>36</v>
      </c>
      <c r="L33" s="124">
        <v>606.4</v>
      </c>
      <c r="M33" s="125">
        <v>88</v>
      </c>
      <c r="N33" s="126">
        <v>648.4</v>
      </c>
      <c r="O33" s="126">
        <v>3083.77</v>
      </c>
      <c r="P33" s="65">
        <v>130</v>
      </c>
      <c r="Q33" s="63">
        <v>0</v>
      </c>
      <c r="R33" s="127">
        <v>130</v>
      </c>
      <c r="S33" s="125">
        <v>618.28</v>
      </c>
      <c r="T33" s="125">
        <v>43.58</v>
      </c>
      <c r="U33" s="124" t="s">
        <v>59</v>
      </c>
      <c r="V33" s="65">
        <v>11.88</v>
      </c>
      <c r="W33" s="124" t="s">
        <v>59</v>
      </c>
      <c r="X33" s="125">
        <v>207.27</v>
      </c>
      <c r="Y33" s="252" t="s">
        <v>44</v>
      </c>
      <c r="Z33" s="125">
        <v>478.82</v>
      </c>
      <c r="AA33" s="125">
        <v>2277.2800000000002</v>
      </c>
      <c r="AB33" s="129">
        <f>O33+S33+X33+AA33</f>
        <v>6186.6</v>
      </c>
      <c r="AC33" s="239">
        <v>29222.77</v>
      </c>
    </row>
    <row r="34" spans="1:29" s="25" customFormat="1">
      <c r="A34" s="243"/>
      <c r="B34" s="19" t="s">
        <v>100</v>
      </c>
      <c r="C34" s="20">
        <v>40536</v>
      </c>
      <c r="D34" s="37" t="s">
        <v>0</v>
      </c>
      <c r="E34" s="29" t="s">
        <v>74</v>
      </c>
      <c r="F34" s="45">
        <v>0</v>
      </c>
      <c r="G34" s="21">
        <v>10000</v>
      </c>
      <c r="H34" s="115">
        <v>333333</v>
      </c>
      <c r="I34" s="246" t="s">
        <v>102</v>
      </c>
      <c r="J34" s="249"/>
      <c r="K34" s="202"/>
      <c r="L34" s="105">
        <v>830.56</v>
      </c>
      <c r="M34" s="10">
        <v>375.92</v>
      </c>
      <c r="N34" s="23">
        <v>740.16</v>
      </c>
      <c r="O34" s="24">
        <v>2951.07</v>
      </c>
      <c r="P34" s="42"/>
      <c r="Q34" s="45">
        <v>0</v>
      </c>
      <c r="R34" s="114">
        <v>130</v>
      </c>
      <c r="S34" s="10">
        <v>518.32000000000005</v>
      </c>
      <c r="T34" s="10">
        <v>177.74</v>
      </c>
      <c r="U34" s="105" t="s">
        <v>59</v>
      </c>
      <c r="V34" s="10">
        <v>1.18</v>
      </c>
      <c r="W34" s="105" t="s">
        <v>59</v>
      </c>
      <c r="X34" s="10">
        <v>708.87</v>
      </c>
      <c r="Y34" s="253"/>
      <c r="Z34" s="10">
        <v>374.4</v>
      </c>
      <c r="AA34" s="10">
        <v>1795.62</v>
      </c>
      <c r="AB34" s="130">
        <f t="shared" ref="AB34:AB40" si="1">O34+S34+X34+AA34</f>
        <v>5973.88</v>
      </c>
      <c r="AC34" s="240"/>
    </row>
    <row r="35" spans="1:29" s="25" customFormat="1">
      <c r="A35" s="243"/>
      <c r="B35" s="19" t="s">
        <v>100</v>
      </c>
      <c r="C35" s="20">
        <v>40540</v>
      </c>
      <c r="D35" s="29" t="s">
        <v>76</v>
      </c>
      <c r="E35" s="29" t="s">
        <v>74</v>
      </c>
      <c r="F35" s="45">
        <v>0</v>
      </c>
      <c r="G35" s="34"/>
      <c r="H35" s="114">
        <v>111111</v>
      </c>
      <c r="I35" s="246" t="s">
        <v>102</v>
      </c>
      <c r="J35" s="249"/>
      <c r="K35" s="202"/>
      <c r="L35" s="105">
        <v>494.16</v>
      </c>
      <c r="M35" s="10">
        <v>59.16</v>
      </c>
      <c r="N35" s="23">
        <v>565</v>
      </c>
      <c r="O35" s="24">
        <v>2252.6999999999998</v>
      </c>
      <c r="P35" s="42"/>
      <c r="Q35" s="45">
        <v>0</v>
      </c>
      <c r="R35" s="114">
        <v>130</v>
      </c>
      <c r="S35" s="10">
        <v>518.30999999999995</v>
      </c>
      <c r="T35" s="10">
        <v>105.82</v>
      </c>
      <c r="U35" s="105" t="s">
        <v>59</v>
      </c>
      <c r="V35" s="47"/>
      <c r="W35" s="105" t="s">
        <v>59</v>
      </c>
      <c r="X35" s="10">
        <v>420.92</v>
      </c>
      <c r="Y35" s="253"/>
      <c r="Z35" s="10">
        <v>329.18</v>
      </c>
      <c r="AA35" s="10">
        <v>1312.48</v>
      </c>
      <c r="AB35" s="130">
        <f t="shared" si="1"/>
        <v>4504.41</v>
      </c>
      <c r="AC35" s="240"/>
    </row>
    <row r="36" spans="1:29" s="25" customFormat="1">
      <c r="A36" s="243"/>
      <c r="B36" s="19" t="s">
        <v>100</v>
      </c>
      <c r="C36" s="20">
        <v>40749</v>
      </c>
      <c r="D36" s="29" t="s">
        <v>77</v>
      </c>
      <c r="E36" s="29" t="s">
        <v>72</v>
      </c>
      <c r="F36" s="45">
        <v>0</v>
      </c>
      <c r="G36" s="34"/>
      <c r="H36" s="115">
        <v>333333</v>
      </c>
      <c r="I36" s="246" t="s">
        <v>102</v>
      </c>
      <c r="J36" s="249"/>
      <c r="K36" s="202"/>
      <c r="L36" s="105">
        <v>874.13</v>
      </c>
      <c r="M36" s="10">
        <v>271.41000000000003</v>
      </c>
      <c r="N36" s="23">
        <v>621.28</v>
      </c>
      <c r="O36" s="24">
        <v>2351.84</v>
      </c>
      <c r="P36" s="42"/>
      <c r="Q36" s="45">
        <v>0</v>
      </c>
      <c r="R36" s="105" t="s">
        <v>59</v>
      </c>
      <c r="S36" s="105" t="s">
        <v>59</v>
      </c>
      <c r="T36" s="10">
        <v>159.49</v>
      </c>
      <c r="U36" s="105" t="s">
        <v>59</v>
      </c>
      <c r="V36" s="47"/>
      <c r="W36" s="105" t="s">
        <v>59</v>
      </c>
      <c r="X36" s="10">
        <v>603.75</v>
      </c>
      <c r="Y36" s="253"/>
      <c r="Z36" s="10">
        <v>450.18</v>
      </c>
      <c r="AA36" s="10">
        <v>1730.74</v>
      </c>
      <c r="AB36" s="130">
        <f>O36+X36+AA36</f>
        <v>4686.33</v>
      </c>
      <c r="AC36" s="240"/>
    </row>
    <row r="37" spans="1:29" s="25" customFormat="1">
      <c r="A37" s="243"/>
      <c r="B37" s="19" t="s">
        <v>100</v>
      </c>
      <c r="C37" s="19">
        <v>2015</v>
      </c>
      <c r="D37" s="29" t="s">
        <v>78</v>
      </c>
      <c r="E37" s="29" t="s">
        <v>79</v>
      </c>
      <c r="F37" s="45">
        <v>0</v>
      </c>
      <c r="G37" s="132" t="s">
        <v>80</v>
      </c>
      <c r="H37" s="45">
        <v>0</v>
      </c>
      <c r="I37" s="246" t="s">
        <v>102</v>
      </c>
      <c r="J37" s="249"/>
      <c r="K37" s="202"/>
      <c r="L37" s="23">
        <v>515.08000000000004</v>
      </c>
      <c r="M37" s="10">
        <v>226.2</v>
      </c>
      <c r="N37" s="23">
        <v>288.88</v>
      </c>
      <c r="O37" s="24">
        <v>775.09</v>
      </c>
      <c r="P37" s="115" t="s">
        <v>80</v>
      </c>
      <c r="Q37" s="45">
        <v>0</v>
      </c>
      <c r="R37" s="45">
        <v>0</v>
      </c>
      <c r="S37" s="45">
        <v>0</v>
      </c>
      <c r="T37" s="47"/>
      <c r="U37" s="10">
        <v>84.1</v>
      </c>
      <c r="V37" s="115" t="s">
        <v>80</v>
      </c>
      <c r="W37" s="10"/>
      <c r="X37" s="10">
        <v>225.65</v>
      </c>
      <c r="Y37" s="253"/>
      <c r="Z37" s="10">
        <v>204.78</v>
      </c>
      <c r="AA37" s="10">
        <v>549.44000000000005</v>
      </c>
      <c r="AB37" s="130">
        <f t="shared" si="1"/>
        <v>1550.18</v>
      </c>
      <c r="AC37" s="240"/>
    </row>
    <row r="38" spans="1:29" s="25" customFormat="1">
      <c r="A38" s="243"/>
      <c r="B38" s="19" t="s">
        <v>100</v>
      </c>
      <c r="C38" s="19">
        <v>2016</v>
      </c>
      <c r="D38" s="29" t="s">
        <v>81</v>
      </c>
      <c r="E38" s="29" t="s">
        <v>72</v>
      </c>
      <c r="F38" s="45">
        <v>0</v>
      </c>
      <c r="G38" s="132" t="s">
        <v>80</v>
      </c>
      <c r="H38" s="115">
        <v>333333</v>
      </c>
      <c r="I38" s="246" t="s">
        <v>102</v>
      </c>
      <c r="J38" s="249"/>
      <c r="K38" s="202"/>
      <c r="L38" s="23">
        <v>670.92</v>
      </c>
      <c r="M38" s="10">
        <v>48.8</v>
      </c>
      <c r="N38" s="23">
        <v>625.61</v>
      </c>
      <c r="O38" s="24">
        <v>1626.04</v>
      </c>
      <c r="P38" s="115" t="s">
        <v>80</v>
      </c>
      <c r="Q38" s="45">
        <v>0</v>
      </c>
      <c r="R38" s="23">
        <v>2.4700000000000002</v>
      </c>
      <c r="S38" s="10">
        <v>6.42</v>
      </c>
      <c r="T38" s="10"/>
      <c r="U38" s="10">
        <v>128.16</v>
      </c>
      <c r="V38" s="115" t="s">
        <v>80</v>
      </c>
      <c r="W38" s="10"/>
      <c r="X38" s="10">
        <v>332.65</v>
      </c>
      <c r="Y38" s="253"/>
      <c r="Z38" s="10">
        <v>495.5</v>
      </c>
      <c r="AA38" s="10">
        <v>1289.94</v>
      </c>
      <c r="AB38" s="130">
        <f t="shared" si="1"/>
        <v>3255.05</v>
      </c>
      <c r="AC38" s="240"/>
    </row>
    <row r="39" spans="1:29" s="25" customFormat="1">
      <c r="A39" s="243"/>
      <c r="B39" s="19" t="s">
        <v>100</v>
      </c>
      <c r="C39" s="20">
        <v>42731</v>
      </c>
      <c r="D39" s="29" t="s">
        <v>81</v>
      </c>
      <c r="E39" s="29" t="s">
        <v>79</v>
      </c>
      <c r="F39" s="45">
        <v>0</v>
      </c>
      <c r="G39" s="34"/>
      <c r="H39" s="45">
        <v>0</v>
      </c>
      <c r="I39" s="246" t="s">
        <v>102</v>
      </c>
      <c r="J39" s="249"/>
      <c r="K39" s="202"/>
      <c r="L39" s="23">
        <v>143.84</v>
      </c>
      <c r="M39" s="10">
        <v>48.8</v>
      </c>
      <c r="N39" s="23">
        <v>95.04</v>
      </c>
      <c r="O39" s="24">
        <v>235.78</v>
      </c>
      <c r="P39" s="42"/>
      <c r="Q39" s="118"/>
      <c r="R39" s="42"/>
      <c r="S39" s="47"/>
      <c r="T39" s="10"/>
      <c r="U39" s="10">
        <v>19.68</v>
      </c>
      <c r="V39" s="47"/>
      <c r="W39" s="47"/>
      <c r="X39" s="10">
        <v>48.82</v>
      </c>
      <c r="Y39" s="253"/>
      <c r="Z39" s="10">
        <v>75.36</v>
      </c>
      <c r="AA39" s="10">
        <v>186.76</v>
      </c>
      <c r="AB39" s="130">
        <f t="shared" si="1"/>
        <v>471.36</v>
      </c>
      <c r="AC39" s="240"/>
    </row>
    <row r="40" spans="1:29" s="25" customFormat="1" ht="13.5" thickBot="1">
      <c r="A40" s="244"/>
      <c r="B40" s="69" t="s">
        <v>100</v>
      </c>
      <c r="C40" s="117">
        <v>42738</v>
      </c>
      <c r="D40" s="142" t="s">
        <v>75</v>
      </c>
      <c r="E40" s="142" t="s">
        <v>74</v>
      </c>
      <c r="F40" s="66">
        <v>0</v>
      </c>
      <c r="G40" s="122"/>
      <c r="H40" s="123">
        <v>333333</v>
      </c>
      <c r="I40" s="247" t="s">
        <v>102</v>
      </c>
      <c r="J40" s="250"/>
      <c r="K40" s="203"/>
      <c r="L40" s="62">
        <v>565.65</v>
      </c>
      <c r="M40" s="59">
        <v>59.16</v>
      </c>
      <c r="N40" s="62">
        <v>506.49</v>
      </c>
      <c r="O40" s="56">
        <v>1249.23</v>
      </c>
      <c r="P40" s="128"/>
      <c r="Q40" s="128"/>
      <c r="R40" s="128"/>
      <c r="S40" s="58"/>
      <c r="T40" s="59"/>
      <c r="U40" s="59">
        <v>101.32</v>
      </c>
      <c r="V40" s="58"/>
      <c r="W40" s="58"/>
      <c r="X40" s="59">
        <v>249.9</v>
      </c>
      <c r="Y40" s="254"/>
      <c r="Z40" s="59">
        <v>444.17</v>
      </c>
      <c r="AA40" s="59">
        <v>1095.83</v>
      </c>
      <c r="AB40" s="131">
        <f t="shared" si="1"/>
        <v>2594.96</v>
      </c>
      <c r="AC40" s="241"/>
    </row>
    <row r="41" spans="1:29" s="25" customFormat="1">
      <c r="A41" s="19"/>
      <c r="B41" s="19" t="s">
        <v>100</v>
      </c>
      <c r="C41" s="20">
        <v>40536</v>
      </c>
      <c r="D41" s="37" t="s">
        <v>0</v>
      </c>
      <c r="E41" s="145" t="s">
        <v>101</v>
      </c>
      <c r="F41" s="146"/>
      <c r="G41" s="146"/>
      <c r="H41" s="146"/>
      <c r="I41" s="146"/>
      <c r="J41" s="53"/>
      <c r="K41" s="33" t="s">
        <v>95</v>
      </c>
      <c r="L41" s="42"/>
      <c r="M41" s="47"/>
      <c r="N41" s="42"/>
      <c r="O41" s="43"/>
      <c r="P41" s="42"/>
      <c r="Q41" s="42"/>
      <c r="R41" s="42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137"/>
    </row>
    <row r="42" spans="1:29" s="25" customFormat="1">
      <c r="A42" s="19"/>
      <c r="B42" s="19" t="s">
        <v>100</v>
      </c>
      <c r="C42" s="20">
        <v>40540</v>
      </c>
      <c r="D42" s="29" t="s">
        <v>76</v>
      </c>
      <c r="E42" s="145" t="s">
        <v>101</v>
      </c>
      <c r="F42" s="146"/>
      <c r="G42" s="146"/>
      <c r="H42" s="146"/>
      <c r="I42" s="146"/>
      <c r="J42" s="53"/>
      <c r="K42" s="33" t="s">
        <v>95</v>
      </c>
      <c r="L42" s="42"/>
      <c r="M42" s="47"/>
      <c r="N42" s="42"/>
      <c r="O42" s="43"/>
      <c r="P42" s="42"/>
      <c r="Q42" s="42"/>
      <c r="R42" s="42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137"/>
    </row>
    <row r="43" spans="1:29" s="25" customFormat="1">
      <c r="A43" s="19">
        <v>103</v>
      </c>
      <c r="B43" s="19" t="s">
        <v>100</v>
      </c>
      <c r="C43" s="20">
        <v>40581</v>
      </c>
      <c r="D43" s="29" t="s">
        <v>1</v>
      </c>
      <c r="E43" s="7" t="s">
        <v>1</v>
      </c>
      <c r="F43" s="21">
        <v>5000</v>
      </c>
      <c r="G43" s="21">
        <v>5000</v>
      </c>
      <c r="H43" s="21">
        <v>5000</v>
      </c>
      <c r="I43" s="45" t="s">
        <v>102</v>
      </c>
      <c r="J43" s="22" t="s">
        <v>66</v>
      </c>
      <c r="K43" s="33" t="s">
        <v>83</v>
      </c>
      <c r="L43" s="23">
        <v>279.39999999999998</v>
      </c>
      <c r="M43" s="10">
        <v>181</v>
      </c>
      <c r="N43" s="42"/>
      <c r="O43" s="43"/>
      <c r="P43" s="42" t="s">
        <v>82</v>
      </c>
      <c r="Q43" s="42"/>
      <c r="R43" s="42"/>
      <c r="S43" s="47"/>
      <c r="T43" s="10"/>
      <c r="U43" s="10">
        <v>66.56</v>
      </c>
      <c r="V43" s="10">
        <v>13.52</v>
      </c>
      <c r="W43" s="10"/>
      <c r="X43" s="10"/>
      <c r="Y43" s="10">
        <v>211.84</v>
      </c>
      <c r="Z43" s="47"/>
      <c r="AA43" s="10"/>
      <c r="AB43" s="105" t="s">
        <v>59</v>
      </c>
      <c r="AC43" s="137"/>
    </row>
    <row r="44" spans="1:29" s="25" customFormat="1" ht="13.5" thickBot="1">
      <c r="A44" s="19"/>
      <c r="B44" s="19" t="s">
        <v>100</v>
      </c>
      <c r="C44" s="20">
        <v>40749</v>
      </c>
      <c r="D44" s="29" t="s">
        <v>77</v>
      </c>
      <c r="E44" s="145" t="s">
        <v>101</v>
      </c>
      <c r="F44" s="146"/>
      <c r="G44" s="146"/>
      <c r="H44" s="146"/>
      <c r="I44" s="146"/>
      <c r="J44" s="53"/>
      <c r="K44" s="33" t="s">
        <v>95</v>
      </c>
      <c r="L44" s="42"/>
      <c r="M44" s="47"/>
      <c r="N44" s="42"/>
      <c r="O44" s="43"/>
      <c r="P44" s="42"/>
      <c r="Q44" s="42"/>
      <c r="R44" s="42"/>
      <c r="S44" s="47"/>
      <c r="T44" s="47"/>
      <c r="U44" s="47"/>
      <c r="V44" s="47"/>
      <c r="W44" s="47"/>
      <c r="X44" s="47"/>
      <c r="Y44" s="47"/>
      <c r="Z44" s="47"/>
      <c r="AA44" s="47"/>
      <c r="AB44" s="101"/>
      <c r="AC44" s="137"/>
    </row>
    <row r="45" spans="1:29" s="25" customFormat="1" ht="13.5" thickBot="1">
      <c r="A45" s="19">
        <v>104</v>
      </c>
      <c r="B45" s="19" t="s">
        <v>100</v>
      </c>
      <c r="C45" s="19">
        <v>2015</v>
      </c>
      <c r="D45" s="29" t="s">
        <v>86</v>
      </c>
      <c r="E45" s="29" t="s">
        <v>86</v>
      </c>
      <c r="F45" s="21">
        <v>1403470</v>
      </c>
      <c r="G45" s="132" t="s">
        <v>80</v>
      </c>
      <c r="H45" s="21">
        <v>1403470</v>
      </c>
      <c r="I45" s="45" t="s">
        <v>102</v>
      </c>
      <c r="J45" s="22" t="s">
        <v>28</v>
      </c>
      <c r="K45" s="33" t="s">
        <v>88</v>
      </c>
      <c r="L45" s="23">
        <v>14919.1</v>
      </c>
      <c r="M45" s="10">
        <v>565</v>
      </c>
      <c r="N45" s="10">
        <v>28193.439999999999</v>
      </c>
      <c r="O45" s="10">
        <v>78848.490000000005</v>
      </c>
      <c r="P45" s="132" t="s">
        <v>80</v>
      </c>
      <c r="Q45" s="45">
        <v>0</v>
      </c>
      <c r="R45" s="23">
        <v>18245.11</v>
      </c>
      <c r="S45" s="10">
        <v>51026.03</v>
      </c>
      <c r="T45" s="10">
        <v>3033.04</v>
      </c>
      <c r="U45" s="10">
        <v>3033.04</v>
      </c>
      <c r="V45" s="132" t="s">
        <v>80</v>
      </c>
      <c r="W45" s="10"/>
      <c r="X45" s="10">
        <v>8482.49</v>
      </c>
      <c r="Y45" s="106" t="s">
        <v>44</v>
      </c>
      <c r="Z45" s="10">
        <v>6915.29</v>
      </c>
      <c r="AA45" s="130">
        <v>19339.97</v>
      </c>
      <c r="AB45" s="138">
        <f>O45+X45+AA45</f>
        <v>106670.95000000001</v>
      </c>
      <c r="AC45" s="137"/>
    </row>
    <row r="46" spans="1:29" s="25" customFormat="1">
      <c r="A46" s="19"/>
      <c r="B46" s="19" t="s">
        <v>100</v>
      </c>
      <c r="C46" s="19">
        <v>2015</v>
      </c>
      <c r="D46" s="29" t="s">
        <v>78</v>
      </c>
      <c r="E46" s="145" t="s">
        <v>101</v>
      </c>
      <c r="F46" s="146"/>
      <c r="G46" s="146"/>
      <c r="H46" s="146"/>
      <c r="I46" s="146"/>
      <c r="J46" s="53"/>
      <c r="K46" s="33" t="s">
        <v>95</v>
      </c>
      <c r="L46" s="42"/>
      <c r="M46" s="47"/>
      <c r="N46" s="42"/>
      <c r="O46" s="43"/>
      <c r="P46" s="42"/>
      <c r="Q46" s="42"/>
      <c r="R46" s="42"/>
      <c r="S46" s="47"/>
      <c r="T46" s="47"/>
      <c r="U46" s="47"/>
      <c r="V46" s="47"/>
      <c r="W46" s="47"/>
      <c r="X46" s="47"/>
      <c r="Y46" s="47"/>
      <c r="Z46" s="47"/>
      <c r="AA46" s="47"/>
      <c r="AB46" s="101"/>
      <c r="AC46" s="137"/>
    </row>
    <row r="47" spans="1:29" s="25" customFormat="1" ht="13.5" thickBot="1">
      <c r="A47" s="19"/>
      <c r="B47" s="19" t="s">
        <v>100</v>
      </c>
      <c r="C47" s="19">
        <v>2016</v>
      </c>
      <c r="D47" s="29" t="s">
        <v>81</v>
      </c>
      <c r="E47" s="145" t="s">
        <v>101</v>
      </c>
      <c r="F47" s="146"/>
      <c r="G47" s="146"/>
      <c r="H47" s="146"/>
      <c r="I47" s="146"/>
      <c r="J47" s="53"/>
      <c r="K47" s="33" t="s">
        <v>95</v>
      </c>
      <c r="L47" s="42"/>
      <c r="M47" s="47"/>
      <c r="N47" s="42"/>
      <c r="O47" s="43"/>
      <c r="P47" s="42"/>
      <c r="Q47" s="42"/>
      <c r="R47" s="42"/>
      <c r="S47" s="47"/>
      <c r="T47" s="47"/>
      <c r="U47" s="47"/>
      <c r="V47" s="47"/>
      <c r="W47" s="47"/>
      <c r="X47" s="47"/>
      <c r="Y47" s="47"/>
      <c r="Z47" s="47"/>
      <c r="AA47" s="47"/>
      <c r="AB47" s="101"/>
      <c r="AC47" s="137"/>
    </row>
    <row r="48" spans="1:29" s="25" customFormat="1" ht="13.5" thickBot="1">
      <c r="A48" s="19">
        <v>105</v>
      </c>
      <c r="B48" s="19" t="s">
        <v>100</v>
      </c>
      <c r="C48" s="20">
        <v>42717</v>
      </c>
      <c r="D48" s="143" t="s">
        <v>62</v>
      </c>
      <c r="E48" s="29" t="s">
        <v>90</v>
      </c>
      <c r="F48" s="45">
        <v>0</v>
      </c>
      <c r="G48" s="134" t="s">
        <v>91</v>
      </c>
      <c r="H48" s="21">
        <v>858574.6</v>
      </c>
      <c r="I48" s="45" t="s">
        <v>102</v>
      </c>
      <c r="J48" s="22" t="s">
        <v>28</v>
      </c>
      <c r="K48" s="33" t="s">
        <v>87</v>
      </c>
      <c r="L48" s="23">
        <v>9707.3700000000008</v>
      </c>
      <c r="M48" s="10">
        <v>163.68</v>
      </c>
      <c r="N48" s="24">
        <v>9543.69</v>
      </c>
      <c r="O48" s="24">
        <v>24234.36</v>
      </c>
      <c r="P48" s="134" t="s">
        <v>91</v>
      </c>
      <c r="Q48" s="118"/>
      <c r="R48" s="42"/>
      <c r="S48" s="47"/>
      <c r="T48" s="10"/>
      <c r="U48" s="10">
        <v>1847.17</v>
      </c>
      <c r="V48" s="134" t="s">
        <v>91</v>
      </c>
      <c r="W48" s="47"/>
      <c r="X48" s="24">
        <v>4690.55</v>
      </c>
      <c r="Y48" s="106" t="s">
        <v>44</v>
      </c>
      <c r="Z48" s="8">
        <v>7696.53</v>
      </c>
      <c r="AA48" s="139">
        <v>19543.86</v>
      </c>
      <c r="AB48" s="140">
        <f>O48+X48+AA48</f>
        <v>48468.770000000004</v>
      </c>
      <c r="AC48" s="137"/>
    </row>
    <row r="49" spans="1:30" s="25" customFormat="1">
      <c r="A49" s="135">
        <v>106</v>
      </c>
      <c r="B49" s="26" t="s">
        <v>100</v>
      </c>
      <c r="C49" s="27">
        <v>42725</v>
      </c>
      <c r="D49" s="29" t="s">
        <v>92</v>
      </c>
      <c r="E49" s="29" t="s">
        <v>89</v>
      </c>
      <c r="F49" s="45">
        <v>0</v>
      </c>
      <c r="G49" s="134" t="s">
        <v>91</v>
      </c>
      <c r="H49" s="28">
        <v>1455000</v>
      </c>
      <c r="I49" s="45" t="s">
        <v>102</v>
      </c>
      <c r="J49" s="22" t="s">
        <v>28</v>
      </c>
      <c r="K49" s="33" t="s">
        <v>93</v>
      </c>
      <c r="L49" s="24">
        <v>1519</v>
      </c>
      <c r="M49" s="8">
        <v>1368.96</v>
      </c>
      <c r="N49" s="43"/>
      <c r="O49" s="43"/>
      <c r="P49" s="43"/>
      <c r="Q49" s="43"/>
      <c r="R49" s="43"/>
      <c r="S49" s="46"/>
      <c r="T49" s="8"/>
      <c r="U49" s="8">
        <v>29.04</v>
      </c>
      <c r="V49" s="46"/>
      <c r="W49" s="46"/>
      <c r="X49" s="105" t="s">
        <v>59</v>
      </c>
      <c r="Y49" s="8">
        <v>121</v>
      </c>
      <c r="Z49" s="46"/>
      <c r="AA49" s="105" t="s">
        <v>59</v>
      </c>
      <c r="AB49" s="105" t="s">
        <v>59</v>
      </c>
      <c r="AC49" s="137"/>
    </row>
    <row r="50" spans="1:30" s="25" customFormat="1">
      <c r="A50" s="144"/>
      <c r="B50" s="19" t="s">
        <v>100</v>
      </c>
      <c r="C50" s="20">
        <v>42731</v>
      </c>
      <c r="D50" s="29" t="s">
        <v>81</v>
      </c>
      <c r="E50" s="145" t="s">
        <v>101</v>
      </c>
      <c r="F50" s="118"/>
      <c r="G50" s="134"/>
      <c r="H50" s="34"/>
      <c r="I50" s="53"/>
      <c r="J50" s="53"/>
      <c r="K50" s="33" t="s">
        <v>95</v>
      </c>
      <c r="L50" s="42"/>
      <c r="M50" s="47"/>
      <c r="N50" s="42"/>
      <c r="O50" s="42"/>
      <c r="P50" s="42"/>
      <c r="Q50" s="42"/>
      <c r="R50" s="42"/>
      <c r="S50" s="47"/>
      <c r="T50" s="47"/>
      <c r="U50" s="47"/>
      <c r="V50" s="47"/>
      <c r="W50" s="47"/>
      <c r="X50" s="42"/>
      <c r="Y50" s="47"/>
      <c r="Z50" s="47"/>
      <c r="AA50" s="42"/>
      <c r="AB50" s="42"/>
      <c r="AC50" s="137"/>
    </row>
    <row r="51" spans="1:30" s="25" customFormat="1">
      <c r="A51" s="35"/>
      <c r="B51" s="35" t="s">
        <v>100</v>
      </c>
      <c r="C51" s="40">
        <v>42738</v>
      </c>
      <c r="D51" s="22" t="s">
        <v>75</v>
      </c>
      <c r="E51" s="145" t="s">
        <v>101</v>
      </c>
      <c r="F51" s="118"/>
      <c r="G51" s="134"/>
      <c r="H51" s="34"/>
      <c r="I51" s="53"/>
      <c r="J51" s="53"/>
      <c r="K51" s="33" t="s">
        <v>95</v>
      </c>
      <c r="L51" s="42"/>
      <c r="M51" s="47"/>
      <c r="N51" s="42"/>
      <c r="O51" s="42"/>
      <c r="P51" s="42"/>
      <c r="Q51" s="42"/>
      <c r="R51" s="42"/>
      <c r="S51" s="47"/>
      <c r="T51" s="47"/>
      <c r="U51" s="47"/>
      <c r="V51" s="47"/>
      <c r="W51" s="47"/>
      <c r="X51" s="42"/>
      <c r="Y51" s="47"/>
      <c r="Z51" s="47"/>
      <c r="AA51" s="42"/>
      <c r="AB51" s="42"/>
      <c r="AC51" s="137"/>
    </row>
    <row r="52" spans="1:30" s="25" customFormat="1">
      <c r="A52" s="18"/>
      <c r="B52" s="19"/>
      <c r="C52" s="20"/>
      <c r="D52" s="7"/>
      <c r="E52" s="7"/>
      <c r="F52" s="21"/>
      <c r="G52" s="21"/>
      <c r="H52" s="21"/>
      <c r="I52" s="22"/>
      <c r="J52" s="22"/>
      <c r="K52" s="7"/>
      <c r="L52" s="23"/>
      <c r="M52" s="10"/>
      <c r="N52" s="23"/>
      <c r="O52" s="24"/>
      <c r="P52" s="23"/>
      <c r="Q52" s="23"/>
      <c r="R52" s="23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37"/>
    </row>
    <row r="53" spans="1:30" ht="18">
      <c r="A53" s="229" t="s">
        <v>18</v>
      </c>
      <c r="B53" s="230"/>
      <c r="C53" s="230"/>
      <c r="D53" s="230"/>
      <c r="E53" s="230"/>
      <c r="F53" s="230"/>
      <c r="G53" s="231"/>
      <c r="H53" s="231"/>
      <c r="I53" s="231"/>
      <c r="J53" s="231"/>
      <c r="K53" s="232"/>
      <c r="L53" s="11">
        <f t="shared" ref="L53:AB53" si="2">SUM(L2:L52)</f>
        <v>59853.48</v>
      </c>
      <c r="M53" s="11">
        <f t="shared" si="2"/>
        <v>6170.79</v>
      </c>
      <c r="N53" s="11">
        <f t="shared" si="2"/>
        <v>69260.55</v>
      </c>
      <c r="O53" s="11">
        <f t="shared" si="2"/>
        <v>210309.36999999994</v>
      </c>
      <c r="P53" s="11">
        <f t="shared" si="2"/>
        <v>1431.12</v>
      </c>
      <c r="Q53" s="11">
        <f t="shared" si="2"/>
        <v>0</v>
      </c>
      <c r="R53" s="11">
        <f t="shared" si="2"/>
        <v>20692.2</v>
      </c>
      <c r="S53" s="11">
        <f t="shared" si="2"/>
        <v>67290.73</v>
      </c>
      <c r="T53" s="11">
        <f t="shared" si="2"/>
        <v>3519.67</v>
      </c>
      <c r="U53" s="11">
        <f t="shared" si="2"/>
        <v>10051.550000000001</v>
      </c>
      <c r="V53" s="11">
        <f t="shared" si="2"/>
        <v>570.16999999999985</v>
      </c>
      <c r="W53" s="11">
        <f t="shared" si="2"/>
        <v>658.77949999999998</v>
      </c>
      <c r="X53" s="11">
        <f t="shared" si="2"/>
        <v>30967.63</v>
      </c>
      <c r="Y53" s="11">
        <f t="shared" si="2"/>
        <v>332.84000000000003</v>
      </c>
      <c r="Z53" s="11">
        <f t="shared" si="2"/>
        <v>36092.22</v>
      </c>
      <c r="AA53" s="11">
        <f t="shared" si="2"/>
        <v>108274.7</v>
      </c>
      <c r="AB53" s="150">
        <f t="shared" si="2"/>
        <v>365816.39999999991</v>
      </c>
    </row>
    <row r="55" spans="1:30">
      <c r="A55" s="153" t="s">
        <v>31</v>
      </c>
      <c r="B55" s="153"/>
      <c r="C55" s="153"/>
      <c r="D55" s="153"/>
      <c r="E55" s="153"/>
      <c r="F55" s="153"/>
      <c r="G55" s="30"/>
      <c r="H55" s="31"/>
      <c r="W55" s="30"/>
      <c r="Z55" s="30"/>
      <c r="AA55" s="30"/>
      <c r="AD55" s="30"/>
    </row>
    <row r="56" spans="1:30">
      <c r="A56" s="154" t="s">
        <v>32</v>
      </c>
      <c r="B56" s="154"/>
      <c r="C56" s="154"/>
      <c r="D56" s="154"/>
      <c r="E56" s="154"/>
      <c r="F56" s="154"/>
      <c r="G56" s="31"/>
      <c r="H56" s="30"/>
      <c r="W56" s="30"/>
      <c r="Z56" s="30"/>
      <c r="AA56" s="30"/>
    </row>
    <row r="57" spans="1:30">
      <c r="W57" s="30"/>
      <c r="Z57" s="30"/>
      <c r="AA57" s="30"/>
    </row>
    <row r="58" spans="1:30">
      <c r="G58" s="32"/>
      <c r="H58" s="31"/>
      <c r="I58" s="31"/>
      <c r="W58" s="30"/>
      <c r="Z58" s="30"/>
      <c r="AA58" s="30"/>
    </row>
    <row r="59" spans="1:30">
      <c r="J59" s="32"/>
      <c r="K59" s="31"/>
      <c r="L59" s="31"/>
      <c r="W59" s="30"/>
      <c r="Z59" s="30"/>
      <c r="AA59" s="30"/>
    </row>
    <row r="60" spans="1:30">
      <c r="A60" s="155" t="s">
        <v>85</v>
      </c>
      <c r="B60" s="155"/>
      <c r="C60" s="155"/>
      <c r="D60" s="155"/>
      <c r="E60" s="155"/>
      <c r="F60" s="107"/>
      <c r="G60" s="107"/>
      <c r="H60" s="44"/>
      <c r="I60" s="44"/>
      <c r="J60" s="44"/>
      <c r="K60" s="44"/>
      <c r="L60" s="44"/>
      <c r="M60" s="44"/>
      <c r="W60" s="30"/>
      <c r="Z60" s="30"/>
      <c r="AA60" s="30"/>
    </row>
    <row r="61" spans="1:30">
      <c r="A61" s="156" t="s">
        <v>63</v>
      </c>
      <c r="B61" s="156"/>
      <c r="C61" s="156"/>
      <c r="D61" s="156"/>
      <c r="E61" s="156"/>
      <c r="F61" s="156"/>
      <c r="G61" s="156"/>
      <c r="H61" s="156"/>
      <c r="W61" s="30"/>
      <c r="Z61" s="30"/>
      <c r="AA61" s="30"/>
    </row>
    <row r="62" spans="1:30">
      <c r="A62" s="155" t="s">
        <v>94</v>
      </c>
      <c r="B62" s="155"/>
      <c r="C62" s="155"/>
      <c r="D62" s="155"/>
      <c r="E62" s="155"/>
      <c r="F62" s="155"/>
      <c r="G62" s="155"/>
      <c r="H62" s="155"/>
      <c r="I62" s="155"/>
      <c r="W62" s="30"/>
      <c r="Z62" s="30"/>
      <c r="AA62" s="30"/>
    </row>
    <row r="63" spans="1:30" ht="12.75" customHeight="1">
      <c r="A63" s="157" t="s">
        <v>103</v>
      </c>
      <c r="B63" s="157"/>
      <c r="C63" s="157"/>
      <c r="D63" s="157"/>
      <c r="E63" s="157"/>
      <c r="F63" s="157"/>
      <c r="G63" s="157"/>
      <c r="H63" s="157"/>
      <c r="I63" s="157"/>
      <c r="J63" s="133"/>
      <c r="W63" s="30"/>
      <c r="Z63" s="30"/>
      <c r="AA63" s="30"/>
    </row>
    <row r="64" spans="1:30">
      <c r="A64" s="157"/>
      <c r="B64" s="157"/>
      <c r="C64" s="157"/>
      <c r="D64" s="157"/>
      <c r="E64" s="157"/>
      <c r="F64" s="157"/>
      <c r="G64" s="157"/>
      <c r="H64" s="157"/>
      <c r="I64" s="157"/>
      <c r="J64" s="133"/>
      <c r="W64" s="30"/>
      <c r="Z64" s="30"/>
      <c r="AA64" s="30"/>
    </row>
    <row r="65" spans="4:28">
      <c r="W65" s="30"/>
      <c r="Z65" s="30"/>
      <c r="AA65" s="30"/>
    </row>
    <row r="66" spans="4:28">
      <c r="W66" s="30"/>
      <c r="Z66" s="30"/>
      <c r="AA66" s="30"/>
    </row>
    <row r="67" spans="4:28">
      <c r="E67" s="31"/>
      <c r="W67" s="30"/>
      <c r="Z67" s="30"/>
      <c r="AA67" s="30"/>
    </row>
    <row r="68" spans="4:28">
      <c r="W68" s="30"/>
      <c r="Z68" s="30"/>
      <c r="AA68" s="30"/>
    </row>
    <row r="69" spans="4:28">
      <c r="W69" s="30"/>
      <c r="Z69" s="30"/>
      <c r="AA69" s="30"/>
    </row>
    <row r="70" spans="4:28">
      <c r="W70" s="30"/>
      <c r="Z70" s="30"/>
      <c r="AA70" s="30"/>
    </row>
    <row r="71" spans="4:28">
      <c r="D71" s="152" t="s">
        <v>29</v>
      </c>
      <c r="E71" s="152"/>
      <c r="F71" s="152"/>
      <c r="G71" s="152"/>
      <c r="H71" s="152"/>
      <c r="W71" s="30"/>
      <c r="Z71" s="30"/>
      <c r="AA71" s="30"/>
      <c r="AB71" s="41"/>
    </row>
    <row r="72" spans="4:28">
      <c r="D72" s="152"/>
      <c r="E72" s="152"/>
      <c r="F72" s="152"/>
      <c r="G72" s="152"/>
      <c r="H72" s="152"/>
      <c r="W72" s="30"/>
      <c r="Z72" s="30"/>
      <c r="AA72" s="30"/>
    </row>
    <row r="73" spans="4:28">
      <c r="D73" s="152"/>
      <c r="E73" s="152"/>
      <c r="F73" s="152"/>
      <c r="G73" s="152"/>
      <c r="H73" s="152"/>
      <c r="W73" s="30"/>
      <c r="AA73" s="30"/>
      <c r="AB73" s="30"/>
    </row>
    <row r="74" spans="4:28">
      <c r="D74" s="152"/>
      <c r="E74" s="152"/>
      <c r="F74" s="152"/>
      <c r="G74" s="152"/>
      <c r="H74" s="152"/>
    </row>
    <row r="75" spans="4:28">
      <c r="D75" s="152"/>
      <c r="E75" s="152"/>
      <c r="F75" s="152"/>
      <c r="G75" s="152"/>
      <c r="H75" s="152"/>
    </row>
    <row r="78" spans="4:28">
      <c r="D78" s="152" t="s">
        <v>30</v>
      </c>
      <c r="E78" s="152"/>
      <c r="F78" s="152"/>
      <c r="G78" s="152"/>
      <c r="H78" s="152"/>
    </row>
    <row r="79" spans="4:28">
      <c r="D79" s="152"/>
      <c r="E79" s="152"/>
      <c r="F79" s="152"/>
      <c r="G79" s="152"/>
      <c r="H79" s="152"/>
    </row>
    <row r="80" spans="4:28">
      <c r="D80" s="152"/>
      <c r="E80" s="152"/>
      <c r="F80" s="152"/>
      <c r="G80" s="152"/>
      <c r="H80" s="152"/>
    </row>
    <row r="81" spans="1:21">
      <c r="D81" s="152"/>
      <c r="E81" s="152"/>
      <c r="F81" s="152"/>
      <c r="G81" s="152"/>
      <c r="H81" s="152"/>
    </row>
    <row r="82" spans="1:21">
      <c r="D82" s="152"/>
      <c r="E82" s="152"/>
      <c r="F82" s="152"/>
      <c r="G82" s="152"/>
      <c r="H82" s="152"/>
    </row>
    <row r="86" spans="1:21">
      <c r="A86" s="151" t="s">
        <v>39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</sheetData>
  <mergeCells count="62">
    <mergeCell ref="AC33:AC40"/>
    <mergeCell ref="A33:A40"/>
    <mergeCell ref="I33:I40"/>
    <mergeCell ref="J33:J40"/>
    <mergeCell ref="K33:K40"/>
    <mergeCell ref="Y33:Y40"/>
    <mergeCell ref="V24:V30"/>
    <mergeCell ref="W24:W30"/>
    <mergeCell ref="Y24:Y30"/>
    <mergeCell ref="A53:K53"/>
    <mergeCell ref="E25:E26"/>
    <mergeCell ref="H25:H26"/>
    <mergeCell ref="E27:E28"/>
    <mergeCell ref="H27:H28"/>
    <mergeCell ref="E29:E30"/>
    <mergeCell ref="H29:H30"/>
    <mergeCell ref="Y12:Y14"/>
    <mergeCell ref="AC12:AC14"/>
    <mergeCell ref="A24:A30"/>
    <mergeCell ref="B24:B30"/>
    <mergeCell ref="C24:C30"/>
    <mergeCell ref="D24:D30"/>
    <mergeCell ref="F24:F30"/>
    <mergeCell ref="G24:G30"/>
    <mergeCell ref="I24:I30"/>
    <mergeCell ref="J24:J30"/>
    <mergeCell ref="K24:K30"/>
    <mergeCell ref="M24:M30"/>
    <mergeCell ref="P24:P30"/>
    <mergeCell ref="Q24:Q30"/>
    <mergeCell ref="A12:A14"/>
    <mergeCell ref="AC24:AC30"/>
    <mergeCell ref="C12:C14"/>
    <mergeCell ref="I12:I14"/>
    <mergeCell ref="J12:J14"/>
    <mergeCell ref="K22:K23"/>
    <mergeCell ref="K12:K14"/>
    <mergeCell ref="Y22:Y23"/>
    <mergeCell ref="AC22:AC23"/>
    <mergeCell ref="D22:D23"/>
    <mergeCell ref="A17:AB17"/>
    <mergeCell ref="A18:AB18"/>
    <mergeCell ref="A22:A23"/>
    <mergeCell ref="B22:B23"/>
    <mergeCell ref="C22:C23"/>
    <mergeCell ref="I22:I23"/>
    <mergeCell ref="J22:J23"/>
    <mergeCell ref="A4:V4"/>
    <mergeCell ref="B5:D5"/>
    <mergeCell ref="B9:D9"/>
    <mergeCell ref="A8:AB8"/>
    <mergeCell ref="F9:K9"/>
    <mergeCell ref="F5:K5"/>
    <mergeCell ref="A86:U86"/>
    <mergeCell ref="D71:H75"/>
    <mergeCell ref="D78:H82"/>
    <mergeCell ref="A55:F55"/>
    <mergeCell ref="A56:F56"/>
    <mergeCell ref="A60:E60"/>
    <mergeCell ref="A61:H61"/>
    <mergeCell ref="A63:I64"/>
    <mergeCell ref="A62:I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2022-05-18T04:48:05Z</dcterms:modified>
</cp:coreProperties>
</file>