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/>
  </bookViews>
  <sheets>
    <sheet name="219γ1" sheetId="4" r:id="rId1"/>
  </sheets>
  <calcPr calcId="125725"/>
</workbook>
</file>

<file path=xl/calcChain.xml><?xml version="1.0" encoding="utf-8"?>
<calcChain xmlns="http://schemas.openxmlformats.org/spreadsheetml/2006/main">
  <c r="AC69" i="4"/>
  <c r="AC66" l="1"/>
  <c r="X66"/>
  <c r="AC65"/>
  <c r="X65"/>
  <c r="AC64"/>
  <c r="X64"/>
  <c r="AC62"/>
  <c r="X62"/>
  <c r="V62"/>
  <c r="AC61"/>
  <c r="AC28"/>
  <c r="X28"/>
  <c r="G73" l="1"/>
  <c r="H73"/>
  <c r="I73"/>
  <c r="AC42"/>
  <c r="AC55"/>
  <c r="X55"/>
  <c r="AC51" l="1"/>
  <c r="AC50" l="1"/>
  <c r="X50"/>
  <c r="AC46" l="1"/>
  <c r="AC33" l="1"/>
  <c r="AC34"/>
  <c r="AC35"/>
  <c r="AC32"/>
  <c r="AC17" l="1"/>
  <c r="AC16"/>
  <c r="AC15"/>
  <c r="AC14"/>
  <c r="AC13"/>
  <c r="AC12"/>
  <c r="AC11"/>
  <c r="AC10"/>
  <c r="AC6"/>
  <c r="AC5"/>
  <c r="AC27"/>
  <c r="AC26"/>
  <c r="AC25"/>
  <c r="AC24"/>
  <c r="AC23"/>
  <c r="AC22"/>
  <c r="AC21"/>
  <c r="O75" l="1"/>
  <c r="P75"/>
  <c r="Z75"/>
  <c r="AA75"/>
  <c r="AB75"/>
  <c r="T75"/>
  <c r="U75"/>
  <c r="V75"/>
  <c r="W75"/>
  <c r="X75"/>
  <c r="Y75"/>
  <c r="R75"/>
  <c r="AC75" l="1"/>
  <c r="AG82"/>
  <c r="AG84" s="1"/>
  <c r="AE86"/>
  <c r="AE82"/>
  <c r="S75" l="1"/>
  <c r="Q75"/>
  <c r="N75"/>
  <c r="M75"/>
</calcChain>
</file>

<file path=xl/sharedStrings.xml><?xml version="1.0" encoding="utf-8"?>
<sst xmlns="http://schemas.openxmlformats.org/spreadsheetml/2006/main" count="237" uniqueCount="122">
  <si>
    <t>σύσταση ΟΕ</t>
  </si>
  <si>
    <t>σύσταση ΕΠΕ</t>
  </si>
  <si>
    <t>αΑ</t>
  </si>
  <si>
    <t>αρ. συμβολ</t>
  </si>
  <si>
    <t>ημερο μηνία</t>
  </si>
  <si>
    <t>υπόλογος</t>
  </si>
  <si>
    <t>έπρεπε να πάρει</t>
  </si>
  <si>
    <t>πήρε</t>
  </si>
  <si>
    <t>με ΖΗΛ π.χ.-1</t>
  </si>
  <si>
    <t>ηθικώς πρέπει</t>
  </si>
  <si>
    <t>…. ΥΠΟ ΧΡΕΩΤΙΚΑ</t>
  </si>
  <si>
    <t>σύνολα</t>
  </si>
  <si>
    <t xml:space="preserve">ποσό πράξης από έλεγχο ΤΑΝ </t>
  </si>
  <si>
    <t>περιοχή</t>
  </si>
  <si>
    <t>ΤΟΓΚΑ ή ΔΟΛΟΣ = J+N+O</t>
  </si>
  <si>
    <t>κ-18 ελέγχου ΤΑΝ</t>
  </si>
  <si>
    <t>ΣΥΝΟΛΑ</t>
  </si>
  <si>
    <t>πράξη βάσει zηλ</t>
  </si>
  <si>
    <t>ποσό πράξης βάσει zηλ</t>
  </si>
  <si>
    <t>κ-15 ΑΓΑΠΕ</t>
  </si>
  <si>
    <t>κ-15 ελέγχου ΤΑΝ</t>
  </si>
  <si>
    <t>κ-15 βάσει  zηλ</t>
  </si>
  <si>
    <t>ταμεία -ΦΠΑ βάσει  zηλ</t>
  </si>
  <si>
    <t>κ-18 βάσει  zηλ</t>
  </si>
  <si>
    <t>Θάσος Θάσου</t>
  </si>
  <si>
    <t xml:space="preserve">ο έλεγχος ΤΑΝ θα ξανάρθει για το διάστημα 2013-5ος   έως   2016-6ος (πιθανόν να ξαναγυρίσει στα παλιά )     … φυσικά , ΔΕΝ θα τα πληρώσω εγώ   ………..  οπότε σιγά σιγά σας περιμένω για τροποποίηση των συμβολαίων </t>
  </si>
  <si>
    <t xml:space="preserve">ΦΥΣΙΚΑ  ……….   ΚΑΙ θα υπάρξει έλεγχος του ΤΑΣ { = 11% επί των δικαιωμάτων της ΑΓΑΠΕ }     …. για 1998 έως 2016-6ος            … φυσικά , ΔΕΝ θα τα πληρώσω εγώ    οπότε σιγά σιγά σας περιμένω για τροποποίηση των συμβολαίων </t>
  </si>
  <si>
    <t>2016-6ο εξωβελίζονται τα κ-15-17    ΚΑΙ τα ταμεία ενσωματώνονται στο ΕΦΚΑ</t>
  </si>
  <si>
    <t>η καταγραφή θα συνεχιστεί έως τον μάρτη του 2020</t>
  </si>
  <si>
    <t>θέση στο 219γ1</t>
  </si>
  <si>
    <t>θέση 219 -3</t>
  </si>
  <si>
    <t>θέση 219-10</t>
  </si>
  <si>
    <t>θέση 219-8</t>
  </si>
  <si>
    <t>θέση 219 -16</t>
  </si>
  <si>
    <t>26φύλλα</t>
  </si>
  <si>
    <t>2'φυλλα</t>
  </si>
  <si>
    <t>ΔΟΛΟΣ</t>
  </si>
  <si>
    <t>219-16</t>
  </si>
  <si>
    <t>… =  0   ….</t>
  </si>
  <si>
    <t>Λιμενάρια Θάσου</t>
  </si>
  <si>
    <t>σύσταση ΟΕ - είσοδος μετόχου ΜΕ απορρόφηση ατομικής επιχείρησης</t>
  </si>
  <si>
    <t xml:space="preserve">σύσταση ΟΕ - είσοδος μετόχου </t>
  </si>
  <si>
    <t>σύσταση ΟΕ - είσοδος μετόχου</t>
  </si>
  <si>
    <t xml:space="preserve">μεταβίβαση μετοχών &amp; είσοδος μετόχων = </t>
  </si>
  <si>
    <t xml:space="preserve">τροποποίηση &amp; κωδικοποίηση καταστατικού ΑΕ </t>
  </si>
  <si>
    <t>τροποποίηση &amp; κωδικοποίηση καταστατικού ΑΕ { &amp; αύξηση = 56.191,86</t>
  </si>
  <si>
    <t>Ποταμιά Θάσου</t>
  </si>
  <si>
    <t>;;??;;</t>
  </si>
  <si>
    <t>νταμάρια = μεταβίβαση μετοχών &amp; τροποποίηση Ε.Ε.</t>
  </si>
  <si>
    <t>4 πράξεις  ( αναλύονται στον χάρτη 219-8 )</t>
  </si>
  <si>
    <t>Θάσος &amp; Ποταμιά Θάσου</t>
  </si>
  <si>
    <t>3 πράξεις  ( αναλύονται στον χάρτη 219-8 )</t>
  </si>
  <si>
    <t>λύση ΟΕ</t>
  </si>
  <si>
    <t>λύση ΟΕ { = της προ 4ημέρου συσταθείσης }</t>
  </si>
  <si>
    <t>τροποποίηση ΟΕ-α' σε ΟΕ-β'</t>
  </si>
  <si>
    <t>τροποποίηση ΟΕ-γ' σε ΟΕ-δ'</t>
  </si>
  <si>
    <t>2 πράξεις  ( αναλύονται στον χάρτη 219-8 )</t>
  </si>
  <si>
    <t>θα έρθει</t>
  </si>
  <si>
    <t>τροποποίηση ΟΕ</t>
  </si>
  <si>
    <t>μετατροπή ΑΕ σε ΙΚΕ</t>
  </si>
  <si>
    <t>ευτυχώς ΌΧΙ</t>
  </si>
  <si>
    <t xml:space="preserve"> 219-8</t>
  </si>
  <si>
    <t>λύση ΕΠΕ</t>
  </si>
  <si>
    <t>7 πράξεις ( ΙΔΕ χάρτη 219-16 )</t>
  </si>
  <si>
    <t>ποσό πράξης βάσει ΑΓΑΠΕ</t>
  </si>
  <si>
    <t>219-10</t>
  </si>
  <si>
    <t>219-3</t>
  </si>
  <si>
    <t>4 πράξεις  ( ΙΔΕ χάρτη 219-16 )</t>
  </si>
  <si>
    <t>7 πράξεις  (  ΙΔΕ χάρτη 219-16 )</t>
  </si>
  <si>
    <t>5 πράξεις  (  ΙΔΕ χάρτη 219-16 )</t>
  </si>
  <si>
    <t>2 πράξεις  (  ΙΔΕ χάρτη 219-16 )</t>
  </si>
  <si>
    <t>…///…</t>
  </si>
  <si>
    <t>219-24</t>
  </si>
  <si>
    <t>θέση 219-24</t>
  </si>
  <si>
    <t>πράξη βάσει ελέγχου</t>
  </si>
  <si>
    <t>πράξη βάσει ΑΓΑΠΕ</t>
  </si>
  <si>
    <t>9 πράξεις  ( ΙΔΕ χάρτη 219-25 )</t>
  </si>
  <si>
    <t>219-26</t>
  </si>
  <si>
    <t>θέση 219-26</t>
  </si>
  <si>
    <t>τροποποίηση - κωδικοποίηση καταστατικού</t>
  </si>
  <si>
    <t>219-33</t>
  </si>
  <si>
    <t>θέση 219-33</t>
  </si>
  <si>
    <t>ταμεία ελέγχου</t>
  </si>
  <si>
    <t>ΑΚΥΡΗ η πράξη /// παντελής έλειψη στοιχείων /// υπάρχουν πάγια ή εξοπλισμός ;;;</t>
  </si>
  <si>
    <t>219-37</t>
  </si>
  <si>
    <t>τροποποίηση καταστατικού</t>
  </si>
  <si>
    <t>θέση 219-37</t>
  </si>
  <si>
    <t>τροποποίηση άρθρου 12 καταστατικού + 5 μεταβιβάσεις μετοχών</t>
  </si>
  <si>
    <t>ΟΕ τροποποίηση</t>
  </si>
  <si>
    <t>αποχώρηση εταίρου , τροποποίηση καταστατικού , μεταβίβαση μεριδίων</t>
  </si>
  <si>
    <t>219-39</t>
  </si>
  <si>
    <t>ΕΠΕ τροποποίηση καταστατικού &amp; αύξηση κεφαλαίου</t>
  </si>
  <si>
    <t>αύξηση κεφαλαίου ΕΠΕ</t>
  </si>
  <si>
    <t>αυξηση κεφαλαιου ΕΠΕ &amp; τροποποίηση άρθρου 5 καταστατικού</t>
  </si>
  <si>
    <t>Πρίνος Θάσου</t>
  </si>
  <si>
    <t>θέση 219-39</t>
  </si>
  <si>
    <t>ΕΠΕ τροποποίηση &amp; κωδικοποίηση καταστατικού</t>
  </si>
  <si>
    <t>ΕΠΕ τροποποίηση καταστατικού</t>
  </si>
  <si>
    <t xml:space="preserve">ΕΠΕ τροποποίηση καταστατικού &amp; αύξηση κεφαλαίου </t>
  </si>
  <si>
    <t>..???..</t>
  </si>
  <si>
    <t>τροποποίηση ''...ΑΕ &amp; σια ΕΕ''</t>
  </si>
  <si>
    <t xml:space="preserve">προσύμφωνο μεταβίβασης εταιρικών μεριδίων της ..ΑΕ της ..Ε.Ε. </t>
  </si>
  <si>
    <t xml:space="preserve">προσύμφωνο μεταβίβασης εταιρικών μεριδίων των ..???.. &amp; ..???.. της ...Ε.Ε. </t>
  </si>
  <si>
    <t>τροποποίηση ''…...ΕΕ''</t>
  </si>
  <si>
    <t>τροποποίηση τροποποίηση ''...ΑΕ &amp; σια ΕΕ''</t>
  </si>
  <si>
    <t>τροποπ ''...ΑΕ &amp; σια ΕΕ''</t>
  </si>
  <si>
    <t>ΛΑΘΟΣ το έβαλα 2 φορές</t>
  </si>
  <si>
    <t>ΕΠΕ τροποποίηση άρθρου 7 καταστατικού</t>
  </si>
  <si>
    <t xml:space="preserve">ΕΠΕ αύξηση κεφαλαιου &amp; τροποποίηση άρθρου 5 καταστατικού </t>
  </si>
  <si>
    <t xml:space="preserve">αυξηση κεφαλαιου ΕΠΕ &amp; τροποποίηση άρθρου 5 καταστατικού </t>
  </si>
  <si>
    <t>..???.. ΑΕ</t>
  </si>
  <si>
    <t xml:space="preserve">……. =  ΧΑΟΣ </t>
  </si>
  <si>
    <t>..???.. &amp; ..???.. &amp; ..???..</t>
  </si>
  <si>
    <t>….ΕΕ   ///   ..???..</t>
  </si>
  <si>
    <t>...ΕΕ προς ...AE</t>
  </si>
  <si>
    <t>...ΕΕ - κλπ</t>
  </si>
  <si>
    <t>….. ΙΚΕ</t>
  </si>
  <si>
    <t>…………..ΕΕ</t>
  </si>
  <si>
    <t>…. ΕΠΕ</t>
  </si>
  <si>
    <t>…... ΕΠΕ</t>
  </si>
  <si>
    <t>……………. ΕΠΕ</t>
  </si>
  <si>
    <t>ΕΠΕ τροποπ &amp; κωδικοπ καταστατικού = 4 πράξεις = ΙΔΕ θέση 219-39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</si>
</sst>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4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8"/>
      <name val="Arial"/>
      <family val="2"/>
      <charset val="161"/>
    </font>
    <font>
      <b/>
      <sz val="8"/>
      <color rgb="FFFF000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sz val="14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2"/>
      <color theme="1"/>
      <name val="Arial"/>
      <family val="2"/>
      <charset val="161"/>
    </font>
    <font>
      <sz val="10"/>
      <name val="Arial"/>
      <family val="2"/>
      <charset val="161"/>
    </font>
    <font>
      <sz val="16"/>
      <color rgb="FFFF0000"/>
      <name val="Arial"/>
      <family val="2"/>
      <charset val="161"/>
    </font>
    <font>
      <b/>
      <sz val="10"/>
      <color rgb="FF0070C0"/>
      <name val="Arial"/>
      <family val="2"/>
      <charset val="161"/>
    </font>
    <font>
      <b/>
      <sz val="10"/>
      <color rgb="FF00B05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0"/>
      <color rgb="FFFF0000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4"/>
      <color rgb="FFFF0000"/>
      <name val="Arial"/>
      <family val="2"/>
      <charset val="161"/>
    </font>
    <font>
      <b/>
      <sz val="9"/>
      <color rgb="FFFF0000"/>
      <name val="Arial"/>
      <family val="2"/>
      <charset val="161"/>
    </font>
    <font>
      <b/>
      <sz val="16"/>
      <color rgb="FFFF0000"/>
      <name val="Arial"/>
      <family val="2"/>
      <charset val="161"/>
    </font>
    <font>
      <b/>
      <sz val="26"/>
      <color rgb="FFFF0000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303">
    <xf numFmtId="0" fontId="0" fillId="0" borderId="0" xfId="0"/>
    <xf numFmtId="0" fontId="6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9" fillId="0" borderId="0" xfId="0" applyFont="1"/>
    <xf numFmtId="0" fontId="10" fillId="0" borderId="5" xfId="0" applyFont="1" applyFill="1" applyBorder="1" applyAlignment="1">
      <alignment horizontal="center" wrapText="1"/>
    </xf>
    <xf numFmtId="43" fontId="10" fillId="0" borderId="5" xfId="1" applyFont="1" applyFill="1" applyBorder="1"/>
    <xf numFmtId="0" fontId="10" fillId="0" borderId="0" xfId="0" applyFont="1"/>
    <xf numFmtId="43" fontId="10" fillId="0" borderId="1" xfId="1" applyFont="1" applyFill="1" applyBorder="1"/>
    <xf numFmtId="43" fontId="6" fillId="0" borderId="1" xfId="1" applyFont="1" applyBorder="1"/>
    <xf numFmtId="0" fontId="12" fillId="0" borderId="4" xfId="0" applyFont="1" applyBorder="1" applyAlignment="1">
      <alignment horizontal="center" wrapText="1"/>
    </xf>
    <xf numFmtId="0" fontId="12" fillId="5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12" fillId="6" borderId="4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13" fillId="0" borderId="3" xfId="1" applyNumberFormat="1" applyFont="1" applyFill="1" applyBorder="1" applyAlignment="1">
      <alignment horizontal="center" vertical="center"/>
    </xf>
    <xf numFmtId="43" fontId="13" fillId="0" borderId="1" xfId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wrapText="1"/>
    </xf>
    <xf numFmtId="43" fontId="10" fillId="0" borderId="1" xfId="1" applyFont="1" applyFill="1" applyBorder="1" applyAlignment="1">
      <alignment horizontal="center"/>
    </xf>
    <xf numFmtId="43" fontId="10" fillId="0" borderId="5" xfId="1" applyFont="1" applyFill="1" applyBorder="1" applyAlignment="1">
      <alignment horizontal="center"/>
    </xf>
    <xf numFmtId="0" fontId="10" fillId="0" borderId="0" xfId="0" applyFont="1" applyFill="1"/>
    <xf numFmtId="43" fontId="13" fillId="0" borderId="5" xfId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left" wrapText="1"/>
    </xf>
    <xf numFmtId="164" fontId="10" fillId="0" borderId="0" xfId="1" applyNumberFormat="1" applyFont="1"/>
    <xf numFmtId="43" fontId="10" fillId="0" borderId="0" xfId="1" applyFont="1"/>
    <xf numFmtId="43" fontId="10" fillId="0" borderId="0" xfId="0" applyNumberFormat="1" applyFont="1"/>
    <xf numFmtId="43" fontId="13" fillId="7" borderId="1" xfId="1" applyFont="1" applyFill="1" applyBorder="1" applyAlignment="1">
      <alignment horizontal="right" vertical="center"/>
    </xf>
    <xf numFmtId="164" fontId="13" fillId="0" borderId="1" xfId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/>
    </xf>
    <xf numFmtId="164" fontId="10" fillId="0" borderId="0" xfId="0" applyNumberFormat="1" applyFont="1"/>
    <xf numFmtId="43" fontId="10" fillId="7" borderId="1" xfId="1" applyFont="1" applyFill="1" applyBorder="1" applyAlignment="1">
      <alignment horizontal="center"/>
    </xf>
    <xf numFmtId="0" fontId="10" fillId="0" borderId="0" xfId="0" applyFont="1" applyAlignment="1"/>
    <xf numFmtId="0" fontId="10" fillId="0" borderId="1" xfId="0" applyFont="1" applyFill="1" applyBorder="1" applyAlignment="1">
      <alignment horizontal="center" wrapText="1"/>
    </xf>
    <xf numFmtId="43" fontId="10" fillId="7" borderId="5" xfId="1" applyFont="1" applyFill="1" applyBorder="1"/>
    <xf numFmtId="43" fontId="10" fillId="7" borderId="1" xfId="1" applyFont="1" applyFill="1" applyBorder="1"/>
    <xf numFmtId="0" fontId="10" fillId="7" borderId="1" xfId="0" applyFont="1" applyFill="1" applyBorder="1" applyAlignment="1">
      <alignment horizontal="left" wrapText="1"/>
    </xf>
    <xf numFmtId="43" fontId="10" fillId="0" borderId="5" xfId="1" applyFont="1" applyFill="1" applyBorder="1" applyAlignment="1">
      <alignment horizontal="left" wrapText="1"/>
    </xf>
    <xf numFmtId="43" fontId="10" fillId="0" borderId="11" xfId="1" applyFont="1" applyFill="1" applyBorder="1"/>
    <xf numFmtId="43" fontId="10" fillId="0" borderId="12" xfId="1" applyFont="1" applyFill="1" applyBorder="1" applyAlignment="1">
      <alignment horizontal="center"/>
    </xf>
    <xf numFmtId="43" fontId="10" fillId="0" borderId="12" xfId="1" applyFont="1" applyFill="1" applyBorder="1"/>
    <xf numFmtId="43" fontId="10" fillId="7" borderId="4" xfId="1" applyFont="1" applyFill="1" applyBorder="1"/>
    <xf numFmtId="43" fontId="10" fillId="0" borderId="4" xfId="1" applyFont="1" applyFill="1" applyBorder="1"/>
    <xf numFmtId="43" fontId="10" fillId="0" borderId="10" xfId="1" applyFont="1" applyFill="1" applyBorder="1"/>
    <xf numFmtId="43" fontId="10" fillId="0" borderId="13" xfId="1" applyFont="1" applyFill="1" applyBorder="1"/>
    <xf numFmtId="43" fontId="10" fillId="0" borderId="4" xfId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wrapText="1"/>
    </xf>
    <xf numFmtId="43" fontId="13" fillId="7" borderId="14" xfId="1" applyFont="1" applyFill="1" applyBorder="1" applyAlignment="1">
      <alignment horizontal="right" vertical="center"/>
    </xf>
    <xf numFmtId="43" fontId="13" fillId="0" borderId="14" xfId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center" wrapText="1"/>
    </xf>
    <xf numFmtId="0" fontId="10" fillId="7" borderId="4" xfId="0" applyFont="1" applyFill="1" applyBorder="1" applyAlignment="1">
      <alignment horizontal="left" wrapText="1"/>
    </xf>
    <xf numFmtId="43" fontId="10" fillId="0" borderId="12" xfId="1" applyFont="1" applyFill="1" applyBorder="1" applyAlignment="1">
      <alignment horizontal="left" wrapText="1"/>
    </xf>
    <xf numFmtId="43" fontId="13" fillId="0" borderId="4" xfId="1" applyFont="1" applyFill="1" applyBorder="1" applyAlignment="1">
      <alignment horizontal="right" vertical="center"/>
    </xf>
    <xf numFmtId="43" fontId="10" fillId="0" borderId="4" xfId="1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 wrapText="1"/>
    </xf>
    <xf numFmtId="43" fontId="10" fillId="3" borderId="1" xfId="1" applyFont="1" applyFill="1" applyBorder="1" applyAlignment="1">
      <alignment horizontal="center"/>
    </xf>
    <xf numFmtId="43" fontId="11" fillId="7" borderId="1" xfId="1" applyFont="1" applyFill="1" applyBorder="1" applyAlignment="1">
      <alignment horizontal="center"/>
    </xf>
    <xf numFmtId="0" fontId="10" fillId="0" borderId="0" xfId="0" applyFont="1" applyFill="1" applyAlignment="1"/>
    <xf numFmtId="0" fontId="3" fillId="0" borderId="14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43" fontId="13" fillId="3" borderId="1" xfId="1" applyFont="1" applyFill="1" applyBorder="1" applyAlignment="1">
      <alignment horizontal="right" vertical="center"/>
    </xf>
    <xf numFmtId="43" fontId="13" fillId="3" borderId="1" xfId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wrapText="1"/>
    </xf>
    <xf numFmtId="43" fontId="13" fillId="3" borderId="14" xfId="1" applyFont="1" applyFill="1" applyBorder="1" applyAlignment="1">
      <alignment horizontal="center" vertical="center"/>
    </xf>
    <xf numFmtId="43" fontId="13" fillId="7" borderId="4" xfId="1" applyFont="1" applyFill="1" applyBorder="1" applyAlignment="1">
      <alignment horizontal="right" vertical="center"/>
    </xf>
    <xf numFmtId="43" fontId="13" fillId="3" borderId="4" xfId="1" applyFont="1" applyFill="1" applyBorder="1" applyAlignment="1">
      <alignment horizontal="center" vertical="center"/>
    </xf>
    <xf numFmtId="43" fontId="10" fillId="3" borderId="14" xfId="1" applyFont="1" applyFill="1" applyBorder="1" applyAlignment="1">
      <alignment horizontal="center"/>
    </xf>
    <xf numFmtId="43" fontId="10" fillId="0" borderId="14" xfId="1" applyFont="1" applyFill="1" applyBorder="1"/>
    <xf numFmtId="43" fontId="10" fillId="0" borderId="14" xfId="1" applyFont="1" applyFill="1" applyBorder="1" applyAlignment="1">
      <alignment horizontal="center"/>
    </xf>
    <xf numFmtId="43" fontId="13" fillId="3" borderId="14" xfId="1" applyFont="1" applyFill="1" applyBorder="1" applyAlignment="1">
      <alignment horizontal="right" vertical="center"/>
    </xf>
    <xf numFmtId="43" fontId="10" fillId="7" borderId="4" xfId="1" applyFont="1" applyFill="1" applyBorder="1" applyAlignment="1">
      <alignment horizontal="center"/>
    </xf>
    <xf numFmtId="43" fontId="10" fillId="0" borderId="2" xfId="1" applyFont="1" applyFill="1" applyBorder="1"/>
    <xf numFmtId="43" fontId="18" fillId="3" borderId="1" xfId="1" applyFont="1" applyFill="1" applyBorder="1" applyAlignment="1">
      <alignment horizontal="center" vertical="center"/>
    </xf>
    <xf numFmtId="43" fontId="13" fillId="7" borderId="1" xfId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0" fontId="13" fillId="0" borderId="14" xfId="0" applyFont="1" applyFill="1" applyBorder="1" applyAlignment="1">
      <alignment horizontal="left"/>
    </xf>
    <xf numFmtId="43" fontId="10" fillId="0" borderId="0" xfId="1" applyFont="1" applyFill="1" applyBorder="1" applyAlignment="1">
      <alignment horizontal="center"/>
    </xf>
    <xf numFmtId="43" fontId="10" fillId="7" borderId="14" xfId="1" applyFont="1" applyFill="1" applyBorder="1" applyAlignment="1">
      <alignment horizontal="center"/>
    </xf>
    <xf numFmtId="43" fontId="10" fillId="7" borderId="14" xfId="1" applyFont="1" applyFill="1" applyBorder="1"/>
    <xf numFmtId="43" fontId="10" fillId="3" borderId="4" xfId="1" applyFont="1" applyFill="1" applyBorder="1" applyAlignment="1">
      <alignment horizontal="center"/>
    </xf>
    <xf numFmtId="43" fontId="18" fillId="7" borderId="4" xfId="1" applyFont="1" applyFill="1" applyBorder="1" applyAlignment="1">
      <alignment horizontal="center" vertical="center"/>
    </xf>
    <xf numFmtId="43" fontId="18" fillId="3" borderId="4" xfId="1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center" wrapText="1"/>
    </xf>
    <xf numFmtId="0" fontId="10" fillId="0" borderId="0" xfId="0" applyFont="1" applyFill="1" applyAlignment="1">
      <alignment horizontal="left"/>
    </xf>
    <xf numFmtId="0" fontId="10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12" xfId="0" applyFont="1" applyFill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164" fontId="13" fillId="0" borderId="0" xfId="1" applyNumberFormat="1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43" fontId="13" fillId="0" borderId="0" xfId="1" applyFont="1" applyFill="1" applyBorder="1" applyAlignment="1">
      <alignment horizontal="right" vertical="center"/>
    </xf>
    <xf numFmtId="43" fontId="10" fillId="0" borderId="0" xfId="1" applyFont="1" applyFill="1" applyBorder="1"/>
    <xf numFmtId="0" fontId="7" fillId="0" borderId="0" xfId="0" applyFont="1" applyFill="1" applyBorder="1"/>
    <xf numFmtId="0" fontId="10" fillId="0" borderId="0" xfId="0" applyFont="1" applyFill="1" applyBorder="1"/>
    <xf numFmtId="43" fontId="10" fillId="0" borderId="23" xfId="1" applyFont="1" applyFill="1" applyBorder="1" applyAlignment="1">
      <alignment horizontal="center"/>
    </xf>
    <xf numFmtId="43" fontId="10" fillId="0" borderId="23" xfId="1" applyFont="1" applyFill="1" applyBorder="1"/>
    <xf numFmtId="43" fontId="10" fillId="0" borderId="28" xfId="1" applyFont="1" applyFill="1" applyBorder="1"/>
    <xf numFmtId="43" fontId="11" fillId="5" borderId="20" xfId="1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43" fontId="13" fillId="7" borderId="14" xfId="1" applyFont="1" applyFill="1" applyBorder="1" applyAlignment="1">
      <alignment horizontal="center" vertical="center"/>
    </xf>
    <xf numFmtId="43" fontId="10" fillId="0" borderId="14" xfId="1" applyFont="1" applyFill="1" applyBorder="1" applyAlignment="1"/>
    <xf numFmtId="43" fontId="11" fillId="7" borderId="14" xfId="1" applyFont="1" applyFill="1" applyBorder="1" applyAlignment="1">
      <alignment horizontal="center"/>
    </xf>
    <xf numFmtId="43" fontId="10" fillId="0" borderId="29" xfId="1" applyFont="1" applyFill="1" applyBorder="1" applyAlignment="1">
      <alignment horizontal="center"/>
    </xf>
    <xf numFmtId="0" fontId="21" fillId="5" borderId="22" xfId="0" applyFont="1" applyFill="1" applyBorder="1" applyAlignment="1">
      <alignment horizontal="center"/>
    </xf>
    <xf numFmtId="43" fontId="13" fillId="0" borderId="22" xfId="1" applyFont="1" applyFill="1" applyBorder="1" applyAlignment="1">
      <alignment horizontal="center"/>
    </xf>
    <xf numFmtId="43" fontId="10" fillId="0" borderId="14" xfId="1" applyFont="1" applyFill="1" applyBorder="1" applyAlignment="1">
      <alignment horizontal="center" wrapText="1"/>
    </xf>
    <xf numFmtId="43" fontId="13" fillId="7" borderId="15" xfId="1" applyFont="1" applyFill="1" applyBorder="1" applyAlignment="1">
      <alignment vertical="center"/>
    </xf>
    <xf numFmtId="43" fontId="10" fillId="0" borderId="29" xfId="1" applyFont="1" applyFill="1" applyBorder="1"/>
    <xf numFmtId="43" fontId="13" fillId="0" borderId="1" xfId="1" applyFont="1" applyFill="1" applyBorder="1" applyAlignment="1">
      <alignment horizontal="center"/>
    </xf>
    <xf numFmtId="43" fontId="13" fillId="0" borderId="5" xfId="1" applyFont="1" applyFill="1" applyBorder="1" applyAlignment="1">
      <alignment horizontal="center"/>
    </xf>
    <xf numFmtId="43" fontId="13" fillId="0" borderId="4" xfId="1" applyFont="1" applyFill="1" applyBorder="1" applyAlignment="1">
      <alignment horizontal="center"/>
    </xf>
    <xf numFmtId="164" fontId="13" fillId="8" borderId="3" xfId="1" applyNumberFormat="1" applyFont="1" applyFill="1" applyBorder="1" applyAlignment="1">
      <alignment horizontal="center" vertical="center"/>
    </xf>
    <xf numFmtId="164" fontId="13" fillId="0" borderId="15" xfId="1" applyNumberFormat="1" applyFont="1" applyFill="1" applyBorder="1" applyAlignment="1">
      <alignment horizontal="center" vertical="center" textRotation="72"/>
    </xf>
    <xf numFmtId="164" fontId="13" fillId="0" borderId="6" xfId="1" applyNumberFormat="1" applyFont="1" applyFill="1" applyBorder="1" applyAlignment="1">
      <alignment horizontal="center" vertical="center" textRotation="72"/>
    </xf>
    <xf numFmtId="164" fontId="13" fillId="0" borderId="12" xfId="1" applyNumberFormat="1" applyFont="1" applyFill="1" applyBorder="1" applyAlignment="1">
      <alignment horizontal="center" vertical="center" textRotation="72"/>
    </xf>
    <xf numFmtId="0" fontId="3" fillId="0" borderId="5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left"/>
    </xf>
    <xf numFmtId="164" fontId="13" fillId="8" borderId="1" xfId="1" applyNumberFormat="1" applyFont="1" applyFill="1" applyBorder="1" applyAlignment="1">
      <alignment horizontal="center" vertical="center"/>
    </xf>
    <xf numFmtId="43" fontId="18" fillId="7" borderId="1" xfId="1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left" wrapText="1"/>
    </xf>
    <xf numFmtId="0" fontId="10" fillId="7" borderId="4" xfId="0" applyFont="1" applyFill="1" applyBorder="1" applyAlignment="1">
      <alignment horizontal="center" wrapText="1"/>
    </xf>
    <xf numFmtId="43" fontId="10" fillId="3" borderId="4" xfId="1" applyFont="1" applyFill="1" applyBorder="1"/>
    <xf numFmtId="43" fontId="10" fillId="3" borderId="32" xfId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center" wrapText="1"/>
    </xf>
    <xf numFmtId="43" fontId="10" fillId="0" borderId="25" xfId="1" applyFont="1" applyFill="1" applyBorder="1" applyAlignment="1">
      <alignment horizontal="center"/>
    </xf>
    <xf numFmtId="0" fontId="3" fillId="7" borderId="12" xfId="0" applyFont="1" applyFill="1" applyBorder="1" applyAlignment="1">
      <alignment horizontal="left" wrapText="1"/>
    </xf>
    <xf numFmtId="0" fontId="10" fillId="7" borderId="14" xfId="0" applyFont="1" applyFill="1" applyBorder="1" applyAlignment="1">
      <alignment horizontal="left" wrapText="1"/>
    </xf>
    <xf numFmtId="43" fontId="13" fillId="0" borderId="23" xfId="1" applyFont="1" applyFill="1" applyBorder="1" applyAlignment="1">
      <alignment horizontal="right" vertical="center"/>
    </xf>
    <xf numFmtId="43" fontId="13" fillId="7" borderId="12" xfId="1" applyFont="1" applyFill="1" applyBorder="1" applyAlignment="1">
      <alignment horizontal="center" vertical="center"/>
    </xf>
    <xf numFmtId="43" fontId="13" fillId="0" borderId="12" xfId="1" applyFont="1" applyFill="1" applyBorder="1" applyAlignment="1">
      <alignment horizontal="center" vertical="center"/>
    </xf>
    <xf numFmtId="43" fontId="10" fillId="0" borderId="0" xfId="1" applyFont="1" applyFill="1"/>
    <xf numFmtId="43" fontId="10" fillId="3" borderId="14" xfId="1" applyFont="1" applyFill="1" applyBorder="1"/>
    <xf numFmtId="43" fontId="10" fillId="3" borderId="6" xfId="1" applyFont="1" applyFill="1" applyBorder="1"/>
    <xf numFmtId="0" fontId="4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10" fillId="0" borderId="33" xfId="0" applyFont="1" applyFill="1" applyBorder="1" applyAlignment="1">
      <alignment horizontal="center" wrapText="1"/>
    </xf>
    <xf numFmtId="43" fontId="10" fillId="0" borderId="21" xfId="1" applyFont="1" applyFill="1" applyBorder="1" applyAlignment="1">
      <alignment horizontal="center"/>
    </xf>
    <xf numFmtId="43" fontId="10" fillId="0" borderId="3" xfId="1" applyFont="1" applyFill="1" applyBorder="1" applyAlignment="1">
      <alignment horizontal="center"/>
    </xf>
    <xf numFmtId="43" fontId="10" fillId="0" borderId="16" xfId="1" applyFont="1" applyFill="1" applyBorder="1" applyAlignment="1">
      <alignment horizontal="center"/>
    </xf>
    <xf numFmtId="43" fontId="10" fillId="0" borderId="32" xfId="1" applyFont="1" applyFill="1" applyBorder="1"/>
    <xf numFmtId="43" fontId="10" fillId="0" borderId="35" xfId="1" applyFont="1" applyFill="1" applyBorder="1"/>
    <xf numFmtId="43" fontId="10" fillId="0" borderId="14" xfId="1" applyFont="1" applyFill="1" applyBorder="1" applyAlignment="1">
      <alignment horizontal="left" wrapText="1"/>
    </xf>
    <xf numFmtId="43" fontId="10" fillId="0" borderId="14" xfId="1" applyFont="1" applyFill="1" applyBorder="1" applyAlignment="1">
      <alignment horizontal="right" wrapText="1"/>
    </xf>
    <xf numFmtId="43" fontId="13" fillId="0" borderId="25" xfId="1" applyFont="1" applyFill="1" applyBorder="1" applyAlignment="1">
      <alignment horizontal="center"/>
    </xf>
    <xf numFmtId="43" fontId="10" fillId="3" borderId="1" xfId="1" applyFont="1" applyFill="1" applyBorder="1"/>
    <xf numFmtId="43" fontId="13" fillId="3" borderId="12" xfId="1" applyFont="1" applyFill="1" applyBorder="1" applyAlignment="1">
      <alignment horizontal="right" vertical="center"/>
    </xf>
    <xf numFmtId="43" fontId="10" fillId="3" borderId="6" xfId="1" applyFont="1" applyFill="1" applyBorder="1" applyAlignment="1">
      <alignment horizontal="center"/>
    </xf>
    <xf numFmtId="43" fontId="10" fillId="3" borderId="12" xfId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43" fontId="10" fillId="3" borderId="12" xfId="1" applyFont="1" applyFill="1" applyBorder="1"/>
    <xf numFmtId="43" fontId="10" fillId="3" borderId="31" xfId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43" fontId="22" fillId="0" borderId="1" xfId="1" applyFont="1" applyBorder="1"/>
    <xf numFmtId="0" fontId="23" fillId="0" borderId="0" xfId="0" applyFont="1" applyFill="1"/>
    <xf numFmtId="164" fontId="13" fillId="6" borderId="0" xfId="1" applyNumberFormat="1" applyFont="1" applyFill="1" applyBorder="1" applyAlignment="1">
      <alignment horizontal="center" vertical="center"/>
    </xf>
    <xf numFmtId="14" fontId="13" fillId="6" borderId="0" xfId="0" applyNumberFormat="1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wrapText="1"/>
    </xf>
    <xf numFmtId="0" fontId="10" fillId="6" borderId="0" xfId="0" applyFont="1" applyFill="1" applyBorder="1" applyAlignment="1">
      <alignment horizontal="left" wrapText="1"/>
    </xf>
    <xf numFmtId="43" fontId="13" fillId="6" borderId="0" xfId="1" applyFont="1" applyFill="1" applyBorder="1" applyAlignment="1">
      <alignment horizontal="right" vertical="center"/>
    </xf>
    <xf numFmtId="43" fontId="10" fillId="6" borderId="0" xfId="1" applyFont="1" applyFill="1" applyBorder="1" applyAlignment="1">
      <alignment horizontal="center"/>
    </xf>
    <xf numFmtId="43" fontId="10" fillId="6" borderId="0" xfId="1" applyFont="1" applyFill="1" applyBorder="1"/>
    <xf numFmtId="0" fontId="7" fillId="6" borderId="0" xfId="0" applyFont="1" applyFill="1"/>
    <xf numFmtId="43" fontId="21" fillId="3" borderId="7" xfId="1" applyFont="1" applyFill="1" applyBorder="1" applyAlignment="1">
      <alignment horizontal="center"/>
    </xf>
    <xf numFmtId="43" fontId="21" fillId="3" borderId="9" xfId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43" fontId="19" fillId="5" borderId="7" xfId="1" applyFont="1" applyFill="1" applyBorder="1" applyAlignment="1">
      <alignment horizontal="center" textRotation="19"/>
    </xf>
    <xf numFmtId="43" fontId="19" fillId="5" borderId="8" xfId="1" applyFont="1" applyFill="1" applyBorder="1" applyAlignment="1">
      <alignment horizontal="center" textRotation="19"/>
    </xf>
    <xf numFmtId="43" fontId="19" fillId="5" borderId="9" xfId="1" applyFont="1" applyFill="1" applyBorder="1" applyAlignment="1">
      <alignment horizontal="center" textRotation="19"/>
    </xf>
    <xf numFmtId="164" fontId="10" fillId="8" borderId="24" xfId="1" applyNumberFormat="1" applyFont="1" applyFill="1" applyBorder="1" applyAlignment="1">
      <alignment horizontal="center" textRotation="56"/>
    </xf>
    <xf numFmtId="164" fontId="10" fillId="8" borderId="26" xfId="1" applyNumberFormat="1" applyFont="1" applyFill="1" applyBorder="1" applyAlignment="1">
      <alignment horizontal="center" textRotation="56"/>
    </xf>
    <xf numFmtId="164" fontId="10" fillId="8" borderId="27" xfId="1" applyNumberFormat="1" applyFont="1" applyFill="1" applyBorder="1" applyAlignment="1">
      <alignment horizontal="center" textRotation="56"/>
    </xf>
    <xf numFmtId="0" fontId="10" fillId="8" borderId="15" xfId="0" applyFont="1" applyFill="1" applyBorder="1" applyAlignment="1">
      <alignment horizontal="center" textRotation="62" wrapText="1"/>
    </xf>
    <xf numFmtId="0" fontId="10" fillId="8" borderId="6" xfId="0" applyFont="1" applyFill="1" applyBorder="1" applyAlignment="1">
      <alignment horizontal="center" textRotation="62" wrapText="1"/>
    </xf>
    <xf numFmtId="0" fontId="10" fillId="8" borderId="12" xfId="0" applyFont="1" applyFill="1" applyBorder="1" applyAlignment="1">
      <alignment horizontal="center" textRotation="62" wrapText="1"/>
    </xf>
    <xf numFmtId="43" fontId="13" fillId="7" borderId="15" xfId="1" applyFont="1" applyFill="1" applyBorder="1" applyAlignment="1">
      <alignment horizontal="center" vertical="center"/>
    </xf>
    <xf numFmtId="43" fontId="13" fillId="7" borderId="6" xfId="1" applyFont="1" applyFill="1" applyBorder="1" applyAlignment="1">
      <alignment horizontal="center" vertical="center"/>
    </xf>
    <xf numFmtId="43" fontId="13" fillId="7" borderId="12" xfId="1" applyFont="1" applyFill="1" applyBorder="1" applyAlignment="1">
      <alignment horizontal="center" vertical="center"/>
    </xf>
    <xf numFmtId="164" fontId="13" fillId="0" borderId="15" xfId="1" applyNumberFormat="1" applyFont="1" applyFill="1" applyBorder="1" applyAlignment="1">
      <alignment horizontal="center" vertical="center" textRotation="60"/>
    </xf>
    <xf numFmtId="164" fontId="0" fillId="0" borderId="6" xfId="1" applyNumberFormat="1" applyFont="1" applyBorder="1" applyAlignment="1">
      <alignment textRotation="60"/>
    </xf>
    <xf numFmtId="164" fontId="0" fillId="0" borderId="12" xfId="1" applyNumberFormat="1" applyFont="1" applyBorder="1" applyAlignment="1">
      <alignment textRotation="60"/>
    </xf>
    <xf numFmtId="0" fontId="10" fillId="0" borderId="15" xfId="0" applyFont="1" applyFill="1" applyBorder="1" applyAlignment="1">
      <alignment horizontal="center" textRotation="31" wrapText="1"/>
    </xf>
    <xf numFmtId="0" fontId="10" fillId="0" borderId="6" xfId="0" applyFont="1" applyFill="1" applyBorder="1" applyAlignment="1">
      <alignment horizontal="center" textRotation="31" wrapText="1"/>
    </xf>
    <xf numFmtId="0" fontId="10" fillId="0" borderId="12" xfId="0" applyFont="1" applyFill="1" applyBorder="1" applyAlignment="1">
      <alignment horizontal="center" textRotation="31" wrapText="1"/>
    </xf>
    <xf numFmtId="0" fontId="10" fillId="0" borderId="15" xfId="0" applyFont="1" applyFill="1" applyBorder="1" applyAlignment="1">
      <alignment horizontal="center" textRotation="19" wrapText="1"/>
    </xf>
    <xf numFmtId="0" fontId="10" fillId="0" borderId="6" xfId="0" applyFont="1" applyFill="1" applyBorder="1" applyAlignment="1">
      <alignment horizontal="center" textRotation="19" wrapText="1"/>
    </xf>
    <xf numFmtId="0" fontId="10" fillId="0" borderId="12" xfId="0" applyFont="1" applyFill="1" applyBorder="1" applyAlignment="1">
      <alignment horizontal="center" textRotation="19" wrapText="1"/>
    </xf>
    <xf numFmtId="43" fontId="19" fillId="5" borderId="28" xfId="1" applyFont="1" applyFill="1" applyBorder="1" applyAlignment="1">
      <alignment horizontal="center" textRotation="14"/>
    </xf>
    <xf numFmtId="43" fontId="19" fillId="5" borderId="30" xfId="1" applyFont="1" applyFill="1" applyBorder="1" applyAlignment="1">
      <alignment horizontal="center" textRotation="14"/>
    </xf>
    <xf numFmtId="43" fontId="19" fillId="5" borderId="31" xfId="1" applyFont="1" applyFill="1" applyBorder="1" applyAlignment="1">
      <alignment horizontal="center" textRotation="14"/>
    </xf>
    <xf numFmtId="164" fontId="13" fillId="8" borderId="24" xfId="1" applyNumberFormat="1" applyFont="1" applyFill="1" applyBorder="1" applyAlignment="1">
      <alignment horizontal="center" vertical="center"/>
    </xf>
    <xf numFmtId="164" fontId="13" fillId="8" borderId="26" xfId="1" applyNumberFormat="1" applyFont="1" applyFill="1" applyBorder="1" applyAlignment="1">
      <alignment horizontal="center" vertical="center"/>
    </xf>
    <xf numFmtId="164" fontId="13" fillId="8" borderId="27" xfId="1" applyNumberFormat="1" applyFont="1" applyFill="1" applyBorder="1" applyAlignment="1">
      <alignment horizontal="center" vertical="center"/>
    </xf>
    <xf numFmtId="43" fontId="11" fillId="7" borderId="15" xfId="1" applyFont="1" applyFill="1" applyBorder="1" applyAlignment="1">
      <alignment horizontal="center" textRotation="59"/>
    </xf>
    <xf numFmtId="43" fontId="11" fillId="7" borderId="6" xfId="1" applyFont="1" applyFill="1" applyBorder="1" applyAlignment="1">
      <alignment horizontal="center" textRotation="59"/>
    </xf>
    <xf numFmtId="43" fontId="11" fillId="7" borderId="12" xfId="1" applyFont="1" applyFill="1" applyBorder="1" applyAlignment="1">
      <alignment horizontal="center" textRotation="59"/>
    </xf>
    <xf numFmtId="164" fontId="13" fillId="0" borderId="15" xfId="1" applyNumberFormat="1" applyFont="1" applyFill="1" applyBorder="1" applyAlignment="1">
      <alignment horizontal="center" vertical="center" textRotation="72"/>
    </xf>
    <xf numFmtId="164" fontId="13" fillId="0" borderId="6" xfId="1" applyNumberFormat="1" applyFont="1" applyFill="1" applyBorder="1" applyAlignment="1">
      <alignment horizontal="center" vertical="center" textRotation="72"/>
    </xf>
    <xf numFmtId="164" fontId="13" fillId="0" borderId="12" xfId="1" applyNumberFormat="1" applyFont="1" applyFill="1" applyBorder="1" applyAlignment="1">
      <alignment horizontal="center" vertical="center" textRotation="72"/>
    </xf>
    <xf numFmtId="0" fontId="10" fillId="0" borderId="15" xfId="0" applyFont="1" applyFill="1" applyBorder="1" applyAlignment="1">
      <alignment horizontal="center" textRotation="44" wrapText="1"/>
    </xf>
    <xf numFmtId="0" fontId="10" fillId="0" borderId="6" xfId="0" applyFont="1" applyFill="1" applyBorder="1" applyAlignment="1">
      <alignment horizontal="center" textRotation="44" wrapText="1"/>
    </xf>
    <xf numFmtId="0" fontId="10" fillId="0" borderId="12" xfId="0" applyFont="1" applyFill="1" applyBorder="1" applyAlignment="1">
      <alignment horizontal="center" textRotation="44" wrapText="1"/>
    </xf>
    <xf numFmtId="0" fontId="3" fillId="0" borderId="19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43" fontId="13" fillId="0" borderId="19" xfId="1" applyFont="1" applyFill="1" applyBorder="1" applyAlignment="1">
      <alignment horizontal="center" vertical="center"/>
    </xf>
    <xf numFmtId="43" fontId="13" fillId="0" borderId="5" xfId="1" applyFont="1" applyFill="1" applyBorder="1" applyAlignment="1">
      <alignment horizontal="center" vertical="center"/>
    </xf>
    <xf numFmtId="43" fontId="11" fillId="7" borderId="15" xfId="1" applyFont="1" applyFill="1" applyBorder="1" applyAlignment="1">
      <alignment horizontal="center"/>
    </xf>
    <xf numFmtId="43" fontId="11" fillId="7" borderId="12" xfId="1" applyFont="1" applyFill="1" applyBorder="1" applyAlignment="1">
      <alignment horizontal="center"/>
    </xf>
    <xf numFmtId="0" fontId="14" fillId="3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6" fillId="4" borderId="1" xfId="1" applyNumberFormat="1" applyFont="1" applyFill="1" applyBorder="1" applyAlignment="1">
      <alignment horizontal="right"/>
    </xf>
    <xf numFmtId="43" fontId="5" fillId="7" borderId="6" xfId="1" applyFont="1" applyFill="1" applyBorder="1" applyAlignment="1">
      <alignment horizontal="center" textRotation="29"/>
    </xf>
    <xf numFmtId="43" fontId="5" fillId="7" borderId="12" xfId="1" applyFont="1" applyFill="1" applyBorder="1" applyAlignment="1">
      <alignment horizontal="center" textRotation="29"/>
    </xf>
    <xf numFmtId="43" fontId="11" fillId="5" borderId="7" xfId="1" applyFont="1" applyFill="1" applyBorder="1" applyAlignment="1">
      <alignment horizontal="center" textRotation="11"/>
    </xf>
    <xf numFmtId="43" fontId="11" fillId="5" borderId="9" xfId="1" applyFont="1" applyFill="1" applyBorder="1" applyAlignment="1">
      <alignment horizontal="center" textRotation="11"/>
    </xf>
    <xf numFmtId="0" fontId="10" fillId="8" borderId="15" xfId="0" applyFont="1" applyFill="1" applyBorder="1" applyAlignment="1">
      <alignment horizontal="center" textRotation="11" wrapText="1"/>
    </xf>
    <xf numFmtId="0" fontId="10" fillId="8" borderId="12" xfId="0" applyFont="1" applyFill="1" applyBorder="1" applyAlignment="1">
      <alignment horizontal="center" textRotation="11" wrapText="1"/>
    </xf>
    <xf numFmtId="43" fontId="13" fillId="0" borderId="15" xfId="1" applyFont="1" applyFill="1" applyBorder="1" applyAlignment="1">
      <alignment horizontal="center" vertical="center" textRotation="72"/>
    </xf>
    <xf numFmtId="0" fontId="0" fillId="0" borderId="6" xfId="0" applyBorder="1"/>
    <xf numFmtId="0" fontId="0" fillId="0" borderId="12" xfId="0" applyBorder="1"/>
    <xf numFmtId="43" fontId="13" fillId="0" borderId="6" xfId="1" applyFont="1" applyFill="1" applyBorder="1" applyAlignment="1">
      <alignment horizontal="center" vertical="center" textRotation="72"/>
    </xf>
    <xf numFmtId="43" fontId="13" fillId="0" borderId="12" xfId="1" applyFont="1" applyFill="1" applyBorder="1" applyAlignment="1">
      <alignment horizontal="center" vertical="center" textRotation="72"/>
    </xf>
    <xf numFmtId="164" fontId="11" fillId="7" borderId="15" xfId="1" applyNumberFormat="1" applyFont="1" applyFill="1" applyBorder="1" applyAlignment="1">
      <alignment horizontal="center" vertical="center" textRotation="72"/>
    </xf>
    <xf numFmtId="164" fontId="11" fillId="7" borderId="6" xfId="1" applyNumberFormat="1" applyFont="1" applyFill="1" applyBorder="1" applyAlignment="1">
      <alignment horizontal="center" vertical="center" textRotation="72"/>
    </xf>
    <xf numFmtId="164" fontId="11" fillId="7" borderId="12" xfId="1" applyNumberFormat="1" applyFont="1" applyFill="1" applyBorder="1" applyAlignment="1">
      <alignment horizontal="center" vertical="center" textRotation="72"/>
    </xf>
    <xf numFmtId="43" fontId="20" fillId="5" borderId="7" xfId="1" applyFont="1" applyFill="1" applyBorder="1" applyAlignment="1">
      <alignment horizontal="center" textRotation="66"/>
    </xf>
    <xf numFmtId="43" fontId="20" fillId="5" borderId="8" xfId="1" applyFont="1" applyFill="1" applyBorder="1" applyAlignment="1">
      <alignment horizontal="center" textRotation="66"/>
    </xf>
    <xf numFmtId="43" fontId="20" fillId="5" borderId="9" xfId="1" applyFont="1" applyFill="1" applyBorder="1" applyAlignment="1">
      <alignment horizontal="center" textRotation="66"/>
    </xf>
    <xf numFmtId="43" fontId="20" fillId="5" borderId="7" xfId="1" applyFont="1" applyFill="1" applyBorder="1" applyAlignment="1">
      <alignment horizontal="left" textRotation="57"/>
    </xf>
    <xf numFmtId="43" fontId="20" fillId="5" borderId="8" xfId="1" applyFont="1" applyFill="1" applyBorder="1" applyAlignment="1">
      <alignment horizontal="left" textRotation="57"/>
    </xf>
    <xf numFmtId="43" fontId="20" fillId="5" borderId="9" xfId="1" applyFont="1" applyFill="1" applyBorder="1" applyAlignment="1">
      <alignment horizontal="left" textRotation="57"/>
    </xf>
    <xf numFmtId="164" fontId="3" fillId="8" borderId="17" xfId="1" applyNumberFormat="1" applyFont="1" applyFill="1" applyBorder="1" applyAlignment="1">
      <alignment horizontal="center" textRotation="21"/>
    </xf>
    <xf numFmtId="164" fontId="3" fillId="8" borderId="18" xfId="1" applyNumberFormat="1" applyFont="1" applyFill="1" applyBorder="1" applyAlignment="1">
      <alignment horizontal="center" textRotation="21"/>
    </xf>
    <xf numFmtId="164" fontId="13" fillId="0" borderId="15" xfId="1" applyNumberFormat="1" applyFont="1" applyFill="1" applyBorder="1" applyAlignment="1">
      <alignment horizontal="right" vertical="center" textRotation="8"/>
    </xf>
    <xf numFmtId="164" fontId="13" fillId="0" borderId="12" xfId="1" applyNumberFormat="1" applyFont="1" applyFill="1" applyBorder="1" applyAlignment="1">
      <alignment horizontal="right" vertical="center" textRotation="8"/>
    </xf>
    <xf numFmtId="164" fontId="13" fillId="0" borderId="12" xfId="1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center" textRotation="10" wrapText="1"/>
    </xf>
    <xf numFmtId="0" fontId="10" fillId="0" borderId="12" xfId="0" applyFont="1" applyFill="1" applyBorder="1" applyAlignment="1">
      <alignment horizontal="center" textRotation="10" wrapText="1"/>
    </xf>
    <xf numFmtId="164" fontId="13" fillId="8" borderId="24" xfId="1" applyNumberFormat="1" applyFont="1" applyFill="1" applyBorder="1" applyAlignment="1">
      <alignment horizontal="center" vertical="center" textRotation="60"/>
    </xf>
    <xf numFmtId="0" fontId="0" fillId="0" borderId="26" xfId="0" applyBorder="1"/>
    <xf numFmtId="0" fontId="0" fillId="0" borderId="27" xfId="0" applyBorder="1"/>
    <xf numFmtId="43" fontId="13" fillId="0" borderId="15" xfId="1" applyFont="1" applyFill="1" applyBorder="1" applyAlignment="1">
      <alignment horizontal="center" textRotation="60"/>
    </xf>
    <xf numFmtId="43" fontId="13" fillId="0" borderId="6" xfId="1" applyFont="1" applyFill="1" applyBorder="1" applyAlignment="1">
      <alignment horizontal="center" textRotation="60"/>
    </xf>
    <xf numFmtId="43" fontId="13" fillId="0" borderId="12" xfId="1" applyFont="1" applyFill="1" applyBorder="1" applyAlignment="1">
      <alignment horizontal="center" textRotation="60"/>
    </xf>
    <xf numFmtId="0" fontId="10" fillId="8" borderId="15" xfId="0" applyFont="1" applyFill="1" applyBorder="1" applyAlignment="1">
      <alignment horizontal="center" wrapText="1"/>
    </xf>
    <xf numFmtId="0" fontId="10" fillId="8" borderId="6" xfId="0" applyFont="1" applyFill="1" applyBorder="1" applyAlignment="1">
      <alignment horizontal="center" wrapText="1"/>
    </xf>
    <xf numFmtId="0" fontId="10" fillId="8" borderId="12" xfId="0" applyFont="1" applyFill="1" applyBorder="1" applyAlignment="1">
      <alignment horizontal="center" wrapText="1"/>
    </xf>
    <xf numFmtId="43" fontId="11" fillId="7" borderId="6" xfId="1" applyFont="1" applyFill="1" applyBorder="1" applyAlignment="1">
      <alignment horizontal="center"/>
    </xf>
    <xf numFmtId="164" fontId="13" fillId="8" borderId="17" xfId="1" applyNumberFormat="1" applyFont="1" applyFill="1" applyBorder="1" applyAlignment="1">
      <alignment horizontal="center" vertical="center" textRotation="72"/>
    </xf>
    <xf numFmtId="164" fontId="13" fillId="8" borderId="34" xfId="1" applyNumberFormat="1" applyFont="1" applyFill="1" applyBorder="1" applyAlignment="1">
      <alignment horizontal="center" vertical="center" textRotation="72"/>
    </xf>
    <xf numFmtId="164" fontId="13" fillId="8" borderId="18" xfId="1" applyNumberFormat="1" applyFont="1" applyFill="1" applyBorder="1" applyAlignment="1">
      <alignment horizontal="center" vertical="center" textRotation="72"/>
    </xf>
    <xf numFmtId="164" fontId="13" fillId="0" borderId="15" xfId="1" applyNumberFormat="1" applyFont="1" applyFill="1" applyBorder="1" applyAlignment="1">
      <alignment horizontal="center" vertical="center" textRotation="72" wrapText="1"/>
    </xf>
    <xf numFmtId="164" fontId="13" fillId="0" borderId="6" xfId="1" applyNumberFormat="1" applyFont="1" applyFill="1" applyBorder="1" applyAlignment="1">
      <alignment horizontal="center" vertical="center" textRotation="72" wrapText="1"/>
    </xf>
    <xf numFmtId="164" fontId="13" fillId="0" borderId="12" xfId="1" applyNumberFormat="1" applyFont="1" applyFill="1" applyBorder="1" applyAlignment="1">
      <alignment horizontal="center" vertical="center" textRotation="72" wrapText="1"/>
    </xf>
    <xf numFmtId="0" fontId="3" fillId="0" borderId="12" xfId="0" applyFont="1" applyFill="1" applyBorder="1" applyAlignment="1">
      <alignment horizontal="left" wrapText="1"/>
    </xf>
    <xf numFmtId="43" fontId="13" fillId="0" borderId="12" xfId="1" applyFont="1" applyFill="1" applyBorder="1" applyAlignment="1">
      <alignment horizontal="center" vertical="center"/>
    </xf>
    <xf numFmtId="164" fontId="13" fillId="8" borderId="17" xfId="1" applyNumberFormat="1" applyFont="1" applyFill="1" applyBorder="1" applyAlignment="1">
      <alignment horizontal="center" vertical="center"/>
    </xf>
    <xf numFmtId="164" fontId="13" fillId="8" borderId="18" xfId="1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textRotation="9" wrapText="1"/>
    </xf>
    <xf numFmtId="0" fontId="10" fillId="0" borderId="12" xfId="0" applyFont="1" applyFill="1" applyBorder="1" applyAlignment="1">
      <alignment horizontal="center" textRotation="9" wrapText="1"/>
    </xf>
    <xf numFmtId="0" fontId="10" fillId="0" borderId="15" xfId="0" applyFont="1" applyFill="1" applyBorder="1" applyAlignment="1">
      <alignment horizontal="center" textRotation="5" wrapText="1"/>
    </xf>
    <xf numFmtId="0" fontId="10" fillId="0" borderId="12" xfId="0" applyFont="1" applyFill="1" applyBorder="1" applyAlignment="1">
      <alignment horizontal="center" textRotation="5" wrapText="1"/>
    </xf>
    <xf numFmtId="43" fontId="19" fillId="5" borderId="7" xfId="1" applyFont="1" applyFill="1" applyBorder="1" applyAlignment="1">
      <alignment horizontal="center" textRotation="73"/>
    </xf>
    <xf numFmtId="43" fontId="19" fillId="5" borderId="8" xfId="1" applyFont="1" applyFill="1" applyBorder="1" applyAlignment="1">
      <alignment horizontal="center" textRotation="73"/>
    </xf>
    <xf numFmtId="43" fontId="19" fillId="5" borderId="9" xfId="1" applyFont="1" applyFill="1" applyBorder="1" applyAlignment="1">
      <alignment horizontal="center" textRotation="73"/>
    </xf>
    <xf numFmtId="43" fontId="7" fillId="0" borderId="7" xfId="1" applyFont="1" applyFill="1" applyBorder="1" applyAlignment="1">
      <alignment horizontal="center"/>
    </xf>
    <xf numFmtId="43" fontId="7" fillId="0" borderId="8" xfId="1" applyFont="1" applyFill="1" applyBorder="1" applyAlignment="1">
      <alignment horizontal="center"/>
    </xf>
    <xf numFmtId="43" fontId="7" fillId="0" borderId="9" xfId="1" applyFont="1" applyFill="1" applyBorder="1" applyAlignment="1">
      <alignment horizontal="center"/>
    </xf>
    <xf numFmtId="14" fontId="10" fillId="0" borderId="15" xfId="0" applyNumberFormat="1" applyFont="1" applyFill="1" applyBorder="1" applyAlignment="1">
      <alignment horizontal="center" wrapText="1"/>
    </xf>
    <xf numFmtId="14" fontId="10" fillId="0" borderId="6" xfId="0" applyNumberFormat="1" applyFont="1" applyFill="1" applyBorder="1" applyAlignment="1">
      <alignment horizontal="center" wrapText="1"/>
    </xf>
    <xf numFmtId="14" fontId="10" fillId="0" borderId="12" xfId="0" applyNumberFormat="1" applyFont="1" applyFill="1" applyBorder="1" applyAlignment="1">
      <alignment horizontal="center" wrapText="1"/>
    </xf>
    <xf numFmtId="43" fontId="10" fillId="0" borderId="15" xfId="1" applyFont="1" applyFill="1" applyBorder="1" applyAlignment="1">
      <alignment horizontal="center"/>
    </xf>
    <xf numFmtId="43" fontId="10" fillId="0" borderId="6" xfId="1" applyFont="1" applyFill="1" applyBorder="1" applyAlignment="1">
      <alignment horizontal="center"/>
    </xf>
    <xf numFmtId="43" fontId="10" fillId="0" borderId="12" xfId="1" applyFont="1" applyFill="1" applyBorder="1" applyAlignment="1">
      <alignment horizontal="center"/>
    </xf>
    <xf numFmtId="164" fontId="13" fillId="0" borderId="6" xfId="1" applyNumberFormat="1" applyFont="1" applyFill="1" applyBorder="1" applyAlignment="1">
      <alignment horizontal="center" vertical="center"/>
    </xf>
    <xf numFmtId="14" fontId="13" fillId="0" borderId="23" xfId="0" applyNumberFormat="1" applyFont="1" applyFill="1" applyBorder="1" applyAlignment="1">
      <alignment horizontal="center" vertical="center"/>
    </xf>
    <xf numFmtId="164" fontId="13" fillId="0" borderId="36" xfId="1" applyNumberFormat="1" applyFont="1" applyFill="1" applyBorder="1" applyAlignment="1">
      <alignment horizontal="center" vertical="center"/>
    </xf>
    <xf numFmtId="164" fontId="13" fillId="0" borderId="5" xfId="1" applyNumberFormat="1" applyFont="1" applyFill="1" applyBorder="1" applyAlignment="1">
      <alignment horizontal="center" vertical="center"/>
    </xf>
    <xf numFmtId="164" fontId="13" fillId="0" borderId="23" xfId="1" applyNumberFormat="1" applyFont="1" applyFill="1" applyBorder="1" applyAlignment="1">
      <alignment horizontal="center" vertical="center"/>
    </xf>
    <xf numFmtId="164" fontId="13" fillId="0" borderId="16" xfId="1" applyNumberFormat="1" applyFont="1" applyFill="1" applyBorder="1" applyAlignment="1">
      <alignment horizontal="center" vertical="center"/>
    </xf>
    <xf numFmtId="164" fontId="13" fillId="0" borderId="4" xfId="1" applyNumberFormat="1" applyFont="1" applyFill="1" applyBorder="1" applyAlignment="1">
      <alignment horizontal="center" vertical="center"/>
    </xf>
    <xf numFmtId="164" fontId="13" fillId="0" borderId="33" xfId="1" applyNumberFormat="1" applyFont="1" applyFill="1" applyBorder="1" applyAlignment="1">
      <alignment horizontal="center" vertical="center"/>
    </xf>
    <xf numFmtId="164" fontId="10" fillId="8" borderId="24" xfId="1" applyNumberFormat="1" applyFont="1" applyFill="1" applyBorder="1" applyAlignment="1">
      <alignment horizontal="center"/>
    </xf>
    <xf numFmtId="164" fontId="10" fillId="8" borderId="26" xfId="1" applyNumberFormat="1" applyFont="1" applyFill="1" applyBorder="1" applyAlignment="1">
      <alignment horizontal="center"/>
    </xf>
    <xf numFmtId="164" fontId="10" fillId="8" borderId="27" xfId="1" applyNumberFormat="1" applyFont="1" applyFill="1" applyBorder="1" applyAlignment="1">
      <alignment horizontal="center"/>
    </xf>
  </cellXfs>
  <cellStyles count="3">
    <cellStyle name="Κανονικό" xfId="0" builtinId="0"/>
    <cellStyle name="Κόμμα" xfId="1" builtinId="3"/>
    <cellStyle name="Κόμμα 3" xfId="2"/>
  </cellStyles>
  <dxfs count="0"/>
  <tableStyles count="0" defaultTableStyle="TableStyleMedium9" defaultPivotStyle="PivotStyleLight16"/>
  <colors>
    <mruColors>
      <color rgb="FF00FFFF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97"/>
  <sheetViews>
    <sheetView tabSelected="1" workbookViewId="0">
      <pane ySplit="1" topLeftCell="A53" activePane="bottomLeft" state="frozen"/>
      <selection activeCell="K1" sqref="K1"/>
      <selection pane="bottomLeft" activeCell="E81" sqref="E81"/>
    </sheetView>
  </sheetViews>
  <sheetFormatPr defaultRowHeight="12.75"/>
  <cols>
    <col min="1" max="1" width="6.77734375" style="9" bestFit="1" customWidth="1"/>
    <col min="2" max="2" width="7.21875" style="9" bestFit="1" customWidth="1"/>
    <col min="3" max="3" width="8.6640625" style="9" customWidth="1"/>
    <col min="4" max="4" width="43.44140625" style="9" customWidth="1"/>
    <col min="5" max="5" width="25.6640625" style="9" customWidth="1"/>
    <col min="6" max="6" width="40.33203125" style="93" customWidth="1"/>
    <col min="7" max="7" width="11.21875" style="9" bestFit="1" customWidth="1"/>
    <col min="8" max="8" width="13.21875" style="9" customWidth="1"/>
    <col min="9" max="9" width="12.21875" style="9" customWidth="1"/>
    <col min="10" max="10" width="17.33203125" style="9" customWidth="1"/>
    <col min="11" max="11" width="15.21875" style="9" customWidth="1"/>
    <col min="12" max="12" width="12" style="9" customWidth="1"/>
    <col min="13" max="13" width="10" style="9" bestFit="1" customWidth="1"/>
    <col min="14" max="14" width="8.44140625" style="9" bestFit="1" customWidth="1"/>
    <col min="15" max="15" width="11.5546875" style="9" customWidth="1"/>
    <col min="16" max="16" width="10" style="9" bestFit="1" customWidth="1"/>
    <col min="17" max="17" width="11.77734375" style="9" customWidth="1"/>
    <col min="18" max="18" width="10.21875" style="9" customWidth="1"/>
    <col min="19" max="19" width="9.21875" style="9" bestFit="1" customWidth="1"/>
    <col min="20" max="20" width="10" style="9" bestFit="1" customWidth="1"/>
    <col min="21" max="21" width="8.44140625" style="9" bestFit="1" customWidth="1"/>
    <col min="22" max="22" width="10.5546875" style="9" customWidth="1"/>
    <col min="23" max="23" width="9.77734375" style="9" bestFit="1" customWidth="1"/>
    <col min="24" max="24" width="10.21875" style="9" customWidth="1"/>
    <col min="25" max="25" width="9.21875" style="9" bestFit="1" customWidth="1"/>
    <col min="26" max="26" width="10.21875" style="9" customWidth="1"/>
    <col min="27" max="27" width="9.21875" style="9" bestFit="1" customWidth="1"/>
    <col min="28" max="28" width="10" style="9" bestFit="1" customWidth="1"/>
    <col min="29" max="29" width="16.44140625" style="9" customWidth="1"/>
    <col min="30" max="30" width="16.6640625" style="76" customWidth="1"/>
    <col min="31" max="31" width="69.88671875" style="9" bestFit="1" customWidth="1"/>
    <col min="32" max="32" width="21.5546875" style="9" bestFit="1" customWidth="1"/>
    <col min="33" max="33" width="17" style="9" bestFit="1" customWidth="1"/>
    <col min="34" max="34" width="48.44140625" style="9" bestFit="1" customWidth="1"/>
    <col min="35" max="35" width="12.6640625" style="9" bestFit="1" customWidth="1"/>
    <col min="36" max="36" width="24.6640625" style="9" bestFit="1" customWidth="1"/>
    <col min="37" max="37" width="8.88671875" style="9"/>
    <col min="38" max="38" width="11.21875" style="9" bestFit="1" customWidth="1"/>
    <col min="39" max="16384" width="8.88671875" style="9"/>
  </cols>
  <sheetData>
    <row r="1" spans="1:32" s="6" customFormat="1" ht="39.75" thickBot="1">
      <c r="A1" s="1" t="s">
        <v>2</v>
      </c>
      <c r="B1" s="1" t="s">
        <v>3</v>
      </c>
      <c r="C1" s="2" t="s">
        <v>4</v>
      </c>
      <c r="D1" s="12" t="s">
        <v>75</v>
      </c>
      <c r="E1" s="12" t="s">
        <v>74</v>
      </c>
      <c r="F1" s="92" t="s">
        <v>17</v>
      </c>
      <c r="G1" s="1" t="s">
        <v>18</v>
      </c>
      <c r="H1" s="1" t="s">
        <v>64</v>
      </c>
      <c r="I1" s="1" t="s">
        <v>12</v>
      </c>
      <c r="J1" s="3" t="s">
        <v>5</v>
      </c>
      <c r="K1" s="3" t="s">
        <v>13</v>
      </c>
      <c r="L1" s="12" t="s">
        <v>29</v>
      </c>
      <c r="M1" s="13" t="s">
        <v>6</v>
      </c>
      <c r="N1" s="4" t="s">
        <v>7</v>
      </c>
      <c r="O1" s="14" t="s">
        <v>14</v>
      </c>
      <c r="P1" s="15" t="s">
        <v>8</v>
      </c>
      <c r="Q1" s="16" t="s">
        <v>20</v>
      </c>
      <c r="R1" s="16" t="s">
        <v>19</v>
      </c>
      <c r="S1" s="17" t="s">
        <v>21</v>
      </c>
      <c r="T1" s="15" t="s">
        <v>8</v>
      </c>
      <c r="U1" s="17" t="s">
        <v>82</v>
      </c>
      <c r="V1" s="17" t="s">
        <v>22</v>
      </c>
      <c r="W1" s="5" t="s">
        <v>15</v>
      </c>
      <c r="X1" s="17" t="s">
        <v>23</v>
      </c>
      <c r="Y1" s="15" t="s">
        <v>8</v>
      </c>
      <c r="Z1" s="1" t="s">
        <v>9</v>
      </c>
      <c r="AA1" s="5" t="s">
        <v>10</v>
      </c>
      <c r="AB1" s="15" t="s">
        <v>8</v>
      </c>
      <c r="AC1" s="3" t="s">
        <v>11</v>
      </c>
      <c r="AD1" s="76"/>
    </row>
    <row r="2" spans="1:32" s="23" customFormat="1">
      <c r="A2" s="94"/>
      <c r="B2" s="94"/>
      <c r="C2" s="95"/>
      <c r="D2" s="96"/>
      <c r="E2" s="96"/>
      <c r="F2" s="97"/>
      <c r="G2" s="98"/>
      <c r="H2" s="98"/>
      <c r="I2" s="98"/>
      <c r="J2" s="97"/>
      <c r="K2" s="97"/>
      <c r="L2" s="96"/>
      <c r="M2" s="79"/>
      <c r="N2" s="99"/>
      <c r="O2" s="79"/>
      <c r="P2" s="79"/>
      <c r="Q2" s="79"/>
      <c r="R2" s="79"/>
      <c r="S2" s="79"/>
      <c r="T2" s="99"/>
      <c r="U2" s="99"/>
      <c r="V2" s="99"/>
      <c r="W2" s="99"/>
      <c r="X2" s="99"/>
      <c r="Y2" s="99"/>
      <c r="Z2" s="99"/>
      <c r="AA2" s="99"/>
      <c r="AB2" s="99"/>
      <c r="AC2" s="99"/>
      <c r="AD2" s="100"/>
      <c r="AE2" s="101"/>
      <c r="AF2" s="101"/>
    </row>
    <row r="3" spans="1:32" s="23" customFormat="1">
      <c r="A3" s="94"/>
      <c r="B3" s="94"/>
      <c r="C3" s="95"/>
      <c r="D3" s="96"/>
      <c r="E3" s="96"/>
      <c r="F3" s="97"/>
      <c r="G3" s="98"/>
      <c r="H3" s="98"/>
      <c r="I3" s="98"/>
      <c r="J3" s="97"/>
      <c r="K3" s="97"/>
      <c r="L3" s="96"/>
      <c r="M3" s="79"/>
      <c r="N3" s="99"/>
      <c r="O3" s="79"/>
      <c r="P3" s="79"/>
      <c r="Q3" s="79"/>
      <c r="R3" s="79"/>
      <c r="S3" s="79"/>
      <c r="T3" s="99"/>
      <c r="U3" s="99"/>
      <c r="V3" s="99"/>
      <c r="W3" s="99"/>
      <c r="X3" s="99"/>
      <c r="Y3" s="99"/>
      <c r="Z3" s="99"/>
      <c r="AA3" s="99"/>
      <c r="AB3" s="99"/>
      <c r="AC3" s="99"/>
      <c r="AD3" s="100"/>
      <c r="AE3" s="101"/>
      <c r="AF3" s="101"/>
    </row>
    <row r="4" spans="1:32" s="23" customFormat="1" ht="13.5" thickBot="1">
      <c r="A4" s="94"/>
      <c r="B4" s="94"/>
      <c r="C4" s="293"/>
      <c r="D4" s="96"/>
      <c r="E4" s="96"/>
      <c r="F4" s="97"/>
      <c r="G4" s="98"/>
      <c r="H4" s="98"/>
      <c r="I4" s="98"/>
      <c r="J4" s="97"/>
      <c r="K4" s="97"/>
      <c r="L4" s="96"/>
      <c r="M4" s="102"/>
      <c r="N4" s="103"/>
      <c r="O4" s="102"/>
      <c r="P4" s="102"/>
      <c r="Q4" s="102"/>
      <c r="R4" s="102"/>
      <c r="S4" s="102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0"/>
      <c r="AE4" s="101"/>
      <c r="AF4" s="101"/>
    </row>
    <row r="5" spans="1:32" s="23" customFormat="1" ht="12.75" customHeight="1">
      <c r="A5" s="247" t="s">
        <v>66</v>
      </c>
      <c r="B5" s="249" t="s">
        <v>99</v>
      </c>
      <c r="C5" s="292">
        <v>2003</v>
      </c>
      <c r="D5" s="252" t="s">
        <v>44</v>
      </c>
      <c r="E5" s="126"/>
      <c r="F5" s="60" t="s">
        <v>45</v>
      </c>
      <c r="G5" s="48">
        <v>0</v>
      </c>
      <c r="H5" s="48">
        <v>0</v>
      </c>
      <c r="I5" s="48">
        <v>0</v>
      </c>
      <c r="J5" s="254" t="s">
        <v>110</v>
      </c>
      <c r="K5" s="199" t="s">
        <v>46</v>
      </c>
      <c r="L5" s="231" t="s">
        <v>30</v>
      </c>
      <c r="M5" s="22">
        <v>896.1</v>
      </c>
      <c r="N5" s="8">
        <v>60.62</v>
      </c>
      <c r="O5" s="8">
        <v>835.48</v>
      </c>
      <c r="P5" s="22">
        <v>6878.12</v>
      </c>
      <c r="Q5" s="7">
        <v>0</v>
      </c>
      <c r="R5" s="7">
        <v>0</v>
      </c>
      <c r="S5" s="36"/>
      <c r="T5" s="36"/>
      <c r="U5" s="36"/>
      <c r="V5" s="8">
        <v>261.69</v>
      </c>
      <c r="W5" s="24">
        <v>183.42</v>
      </c>
      <c r="X5" s="24">
        <v>183.42</v>
      </c>
      <c r="Y5" s="8">
        <v>2154.37</v>
      </c>
      <c r="Z5" s="227" t="s">
        <v>36</v>
      </c>
      <c r="AA5" s="8">
        <v>573.79</v>
      </c>
      <c r="AB5" s="8">
        <v>4723.75</v>
      </c>
      <c r="AC5" s="46">
        <f>P5+T5+Y5+AB5</f>
        <v>13756.24</v>
      </c>
      <c r="AD5" s="229">
        <v>55646.22</v>
      </c>
      <c r="AE5" s="101"/>
      <c r="AF5" s="101"/>
    </row>
    <row r="6" spans="1:32" s="23" customFormat="1" ht="15.75" customHeight="1" thickBot="1">
      <c r="A6" s="248"/>
      <c r="B6" s="250"/>
      <c r="C6" s="251"/>
      <c r="D6" s="253"/>
      <c r="E6" s="127"/>
      <c r="F6" s="88" t="s">
        <v>43</v>
      </c>
      <c r="G6" s="55">
        <v>97224</v>
      </c>
      <c r="H6" s="51">
        <v>0</v>
      </c>
      <c r="I6" s="51">
        <v>0</v>
      </c>
      <c r="J6" s="255"/>
      <c r="K6" s="201"/>
      <c r="L6" s="232"/>
      <c r="M6" s="41">
        <v>2544.17</v>
      </c>
      <c r="N6" s="51">
        <v>0</v>
      </c>
      <c r="O6" s="41">
        <v>2544.17</v>
      </c>
      <c r="P6" s="41">
        <v>20944.990000000002</v>
      </c>
      <c r="Q6" s="87">
        <v>0</v>
      </c>
      <c r="R6" s="87">
        <v>0</v>
      </c>
      <c r="S6" s="44">
        <v>753.49</v>
      </c>
      <c r="T6" s="44">
        <v>6203.14</v>
      </c>
      <c r="U6" s="43"/>
      <c r="V6" s="44">
        <v>241.36</v>
      </c>
      <c r="W6" s="43"/>
      <c r="X6" s="44">
        <v>114.36</v>
      </c>
      <c r="Y6" s="44">
        <v>1987.01</v>
      </c>
      <c r="Z6" s="228"/>
      <c r="AA6" s="44">
        <v>1549.32</v>
      </c>
      <c r="AB6" s="44">
        <v>12754.84</v>
      </c>
      <c r="AC6" s="45">
        <f>P6+T6+Y6+AB6</f>
        <v>41889.979999999996</v>
      </c>
      <c r="AD6" s="230"/>
      <c r="AE6" s="101"/>
      <c r="AF6" s="101"/>
    </row>
    <row r="7" spans="1:32" s="23" customFormat="1">
      <c r="A7" s="94"/>
      <c r="B7" s="94"/>
      <c r="C7" s="95"/>
      <c r="D7" s="96"/>
      <c r="E7" s="96"/>
      <c r="F7" s="97"/>
      <c r="G7" s="98"/>
      <c r="H7" s="98"/>
      <c r="I7" s="98"/>
      <c r="J7" s="97"/>
      <c r="K7" s="97"/>
      <c r="L7" s="96"/>
      <c r="M7" s="79"/>
      <c r="N7" s="99"/>
      <c r="O7" s="79"/>
      <c r="P7" s="79"/>
      <c r="Q7" s="79"/>
      <c r="R7" s="79"/>
      <c r="S7" s="79"/>
      <c r="T7" s="99"/>
      <c r="U7" s="99"/>
      <c r="V7" s="99"/>
      <c r="W7" s="99"/>
      <c r="X7" s="99"/>
      <c r="Y7" s="99"/>
      <c r="Z7" s="99"/>
      <c r="AA7" s="99"/>
      <c r="AB7" s="99"/>
      <c r="AC7" s="99"/>
      <c r="AD7" s="100"/>
      <c r="AE7" s="101"/>
      <c r="AF7" s="101"/>
    </row>
    <row r="8" spans="1:32" s="23" customFormat="1" ht="42" customHeight="1">
      <c r="A8" s="94"/>
      <c r="B8" s="94"/>
      <c r="C8" s="95"/>
      <c r="D8" s="96"/>
      <c r="E8" s="96"/>
      <c r="F8" s="97"/>
      <c r="G8" s="98"/>
      <c r="H8" s="98"/>
      <c r="I8" s="98"/>
      <c r="J8" s="97"/>
      <c r="K8" s="97"/>
      <c r="L8" s="96"/>
      <c r="M8" s="79"/>
      <c r="N8" s="99"/>
      <c r="O8" s="79"/>
      <c r="P8" s="79"/>
      <c r="Q8" s="79"/>
      <c r="R8" s="79"/>
      <c r="S8" s="79"/>
      <c r="T8" s="99"/>
      <c r="U8" s="99"/>
      <c r="V8" s="99"/>
      <c r="W8" s="99"/>
      <c r="X8" s="99"/>
      <c r="Y8" s="99"/>
      <c r="Z8" s="99"/>
      <c r="AA8" s="99"/>
      <c r="AB8" s="99"/>
      <c r="AC8" s="99"/>
      <c r="AD8" s="100"/>
      <c r="AE8" s="101"/>
      <c r="AF8" s="101"/>
    </row>
    <row r="9" spans="1:32" s="23" customFormat="1" ht="13.5" thickBot="1">
      <c r="A9" s="94"/>
      <c r="B9" s="296"/>
      <c r="C9" s="293"/>
      <c r="D9" s="96"/>
      <c r="E9" s="96"/>
      <c r="F9" s="97"/>
      <c r="G9" s="98"/>
      <c r="H9" s="98"/>
      <c r="I9" s="98"/>
      <c r="J9" s="97"/>
      <c r="K9" s="97"/>
      <c r="L9" s="96"/>
      <c r="M9" s="79"/>
      <c r="N9" s="99"/>
      <c r="O9" s="79"/>
      <c r="P9" s="79"/>
      <c r="Q9" s="79"/>
      <c r="R9" s="79"/>
      <c r="S9" s="79"/>
      <c r="T9" s="99"/>
      <c r="U9" s="99"/>
      <c r="V9" s="99"/>
      <c r="W9" s="99"/>
      <c r="X9" s="99"/>
      <c r="Y9" s="99"/>
      <c r="Z9" s="99"/>
      <c r="AA9" s="99"/>
      <c r="AB9" s="99"/>
      <c r="AC9" s="99"/>
      <c r="AD9" s="100"/>
      <c r="AE9" s="101"/>
      <c r="AF9" s="101"/>
    </row>
    <row r="10" spans="1:32" s="23" customFormat="1" ht="12.75" customHeight="1">
      <c r="A10" s="256" t="s">
        <v>61</v>
      </c>
      <c r="B10" s="294" t="s">
        <v>99</v>
      </c>
      <c r="C10" s="295">
        <v>2008</v>
      </c>
      <c r="D10" s="78" t="s">
        <v>0</v>
      </c>
      <c r="E10" s="78"/>
      <c r="F10" s="61" t="s">
        <v>49</v>
      </c>
      <c r="G10" s="65">
        <v>222222</v>
      </c>
      <c r="H10" s="48">
        <v>0</v>
      </c>
      <c r="I10" s="50">
        <v>10000</v>
      </c>
      <c r="J10" s="259" t="s">
        <v>111</v>
      </c>
      <c r="K10" s="178" t="s">
        <v>50</v>
      </c>
      <c r="L10" s="262" t="s">
        <v>32</v>
      </c>
      <c r="M10" s="68">
        <v>606.4</v>
      </c>
      <c r="N10" s="69">
        <v>88</v>
      </c>
      <c r="O10" s="70">
        <v>648.4</v>
      </c>
      <c r="P10" s="70">
        <v>3083.77</v>
      </c>
      <c r="Q10" s="50">
        <v>130</v>
      </c>
      <c r="R10" s="48">
        <v>0</v>
      </c>
      <c r="S10" s="71">
        <v>130</v>
      </c>
      <c r="T10" s="69">
        <v>618.28</v>
      </c>
      <c r="U10" s="69">
        <v>43.58</v>
      </c>
      <c r="V10" s="68" t="s">
        <v>47</v>
      </c>
      <c r="W10" s="50">
        <v>11.88</v>
      </c>
      <c r="X10" s="68" t="s">
        <v>47</v>
      </c>
      <c r="Y10" s="69">
        <v>207.27</v>
      </c>
      <c r="Z10" s="221" t="s">
        <v>36</v>
      </c>
      <c r="AA10" s="69">
        <v>478.82</v>
      </c>
      <c r="AB10" s="69">
        <v>2277.2800000000002</v>
      </c>
      <c r="AC10" s="104">
        <f>P10+T10+Y10+AB10</f>
        <v>6186.6</v>
      </c>
      <c r="AD10" s="244">
        <v>29222.77</v>
      </c>
      <c r="AE10" s="101"/>
      <c r="AF10" s="101"/>
    </row>
    <row r="11" spans="1:32" s="23" customFormat="1" ht="15" customHeight="1">
      <c r="A11" s="257"/>
      <c r="B11" s="18" t="s">
        <v>99</v>
      </c>
      <c r="C11" s="30">
        <v>2010</v>
      </c>
      <c r="D11" s="31" t="s">
        <v>0</v>
      </c>
      <c r="E11" s="128"/>
      <c r="F11" s="25" t="s">
        <v>51</v>
      </c>
      <c r="G11" s="63">
        <v>333333</v>
      </c>
      <c r="H11" s="35">
        <v>0</v>
      </c>
      <c r="I11" s="19">
        <v>10000</v>
      </c>
      <c r="J11" s="260"/>
      <c r="K11" s="179"/>
      <c r="L11" s="263"/>
      <c r="M11" s="57">
        <v>830.56</v>
      </c>
      <c r="N11" s="10">
        <v>375.92</v>
      </c>
      <c r="O11" s="21">
        <v>740.16</v>
      </c>
      <c r="P11" s="22">
        <v>2951.07</v>
      </c>
      <c r="Q11" s="33"/>
      <c r="R11" s="35">
        <v>0</v>
      </c>
      <c r="S11" s="62">
        <v>130</v>
      </c>
      <c r="T11" s="10">
        <v>518.32000000000005</v>
      </c>
      <c r="U11" s="10">
        <v>177.74</v>
      </c>
      <c r="V11" s="57" t="s">
        <v>47</v>
      </c>
      <c r="W11" s="10">
        <v>1.18</v>
      </c>
      <c r="X11" s="57" t="s">
        <v>47</v>
      </c>
      <c r="Y11" s="10">
        <v>708.87</v>
      </c>
      <c r="Z11" s="265"/>
      <c r="AA11" s="10">
        <v>374.4</v>
      </c>
      <c r="AB11" s="10">
        <v>1795.62</v>
      </c>
      <c r="AC11" s="40">
        <f t="shared" ref="AC11:AC12" si="0">P11+T11+Y11+AB11</f>
        <v>5973.88</v>
      </c>
      <c r="AD11" s="245"/>
      <c r="AE11" s="101"/>
      <c r="AF11" s="101"/>
    </row>
    <row r="12" spans="1:32" s="23" customFormat="1" ht="15" customHeight="1">
      <c r="A12" s="257"/>
      <c r="B12" s="18" t="s">
        <v>99</v>
      </c>
      <c r="C12" s="30">
        <v>2010</v>
      </c>
      <c r="D12" s="25" t="s">
        <v>53</v>
      </c>
      <c r="E12" s="25"/>
      <c r="F12" s="25" t="s">
        <v>51</v>
      </c>
      <c r="G12" s="62">
        <v>111111</v>
      </c>
      <c r="H12" s="35">
        <v>0</v>
      </c>
      <c r="I12" s="29"/>
      <c r="J12" s="260"/>
      <c r="K12" s="179"/>
      <c r="L12" s="263"/>
      <c r="M12" s="57">
        <v>494.16</v>
      </c>
      <c r="N12" s="10">
        <v>59.16</v>
      </c>
      <c r="O12" s="21">
        <v>565</v>
      </c>
      <c r="P12" s="22">
        <v>2252.6999999999998</v>
      </c>
      <c r="Q12" s="33"/>
      <c r="R12" s="35">
        <v>0</v>
      </c>
      <c r="S12" s="62">
        <v>130</v>
      </c>
      <c r="T12" s="10">
        <v>518.30999999999995</v>
      </c>
      <c r="U12" s="10">
        <v>105.82</v>
      </c>
      <c r="V12" s="57" t="s">
        <v>47</v>
      </c>
      <c r="W12" s="37"/>
      <c r="X12" s="57" t="s">
        <v>47</v>
      </c>
      <c r="Y12" s="10">
        <v>420.92</v>
      </c>
      <c r="Z12" s="265"/>
      <c r="AA12" s="10">
        <v>329.18</v>
      </c>
      <c r="AB12" s="10">
        <v>1312.48</v>
      </c>
      <c r="AC12" s="40">
        <f t="shared" si="0"/>
        <v>4504.41</v>
      </c>
      <c r="AD12" s="245"/>
      <c r="AE12" s="101"/>
      <c r="AF12" s="101"/>
    </row>
    <row r="13" spans="1:32" s="23" customFormat="1" ht="15" customHeight="1">
      <c r="A13" s="257"/>
      <c r="B13" s="18" t="s">
        <v>99</v>
      </c>
      <c r="C13" s="30">
        <v>2011</v>
      </c>
      <c r="D13" s="25" t="s">
        <v>54</v>
      </c>
      <c r="E13" s="25"/>
      <c r="F13" s="25" t="s">
        <v>49</v>
      </c>
      <c r="G13" s="63">
        <v>333333</v>
      </c>
      <c r="H13" s="35">
        <v>0</v>
      </c>
      <c r="I13" s="29"/>
      <c r="J13" s="260"/>
      <c r="K13" s="179"/>
      <c r="L13" s="263"/>
      <c r="M13" s="57">
        <v>874.13</v>
      </c>
      <c r="N13" s="10">
        <v>271.41000000000003</v>
      </c>
      <c r="O13" s="21">
        <v>621.28</v>
      </c>
      <c r="P13" s="22">
        <v>2351.84</v>
      </c>
      <c r="Q13" s="33"/>
      <c r="R13" s="35">
        <v>0</v>
      </c>
      <c r="S13" s="57" t="s">
        <v>47</v>
      </c>
      <c r="T13" s="57" t="s">
        <v>47</v>
      </c>
      <c r="U13" s="10">
        <v>159.49</v>
      </c>
      <c r="V13" s="57" t="s">
        <v>47</v>
      </c>
      <c r="W13" s="37"/>
      <c r="X13" s="57" t="s">
        <v>47</v>
      </c>
      <c r="Y13" s="10">
        <v>603.75</v>
      </c>
      <c r="Z13" s="265"/>
      <c r="AA13" s="10">
        <v>450.18</v>
      </c>
      <c r="AB13" s="10">
        <v>1730.74</v>
      </c>
      <c r="AC13" s="40">
        <f>P13+Y13+AB13</f>
        <v>4686.33</v>
      </c>
      <c r="AD13" s="245"/>
      <c r="AE13" s="101"/>
      <c r="AF13" s="101"/>
    </row>
    <row r="14" spans="1:32" s="23" customFormat="1" ht="15" customHeight="1">
      <c r="A14" s="257"/>
      <c r="B14" s="18" t="s">
        <v>99</v>
      </c>
      <c r="C14" s="30">
        <v>2015</v>
      </c>
      <c r="D14" s="25" t="s">
        <v>55</v>
      </c>
      <c r="E14" s="130" t="s">
        <v>57</v>
      </c>
      <c r="F14" s="25" t="s">
        <v>56</v>
      </c>
      <c r="G14" s="35">
        <v>0</v>
      </c>
      <c r="H14" s="35">
        <v>0</v>
      </c>
      <c r="I14" s="74" t="s">
        <v>57</v>
      </c>
      <c r="J14" s="260"/>
      <c r="K14" s="179"/>
      <c r="L14" s="263"/>
      <c r="M14" s="21">
        <v>515.08000000000004</v>
      </c>
      <c r="N14" s="10">
        <v>226.2</v>
      </c>
      <c r="O14" s="21">
        <v>288.88</v>
      </c>
      <c r="P14" s="22">
        <v>775.09</v>
      </c>
      <c r="Q14" s="74" t="s">
        <v>57</v>
      </c>
      <c r="R14" s="35">
        <v>0</v>
      </c>
      <c r="S14" s="35">
        <v>0</v>
      </c>
      <c r="T14" s="35">
        <v>0</v>
      </c>
      <c r="U14" s="37"/>
      <c r="V14" s="10">
        <v>84.1</v>
      </c>
      <c r="W14" s="74" t="s">
        <v>57</v>
      </c>
      <c r="X14" s="10"/>
      <c r="Y14" s="10">
        <v>225.65</v>
      </c>
      <c r="Z14" s="265"/>
      <c r="AA14" s="10">
        <v>204.78</v>
      </c>
      <c r="AB14" s="10">
        <v>549.44000000000005</v>
      </c>
      <c r="AC14" s="40">
        <f t="shared" ref="AC14:AC17" si="1">P14+T14+Y14+AB14</f>
        <v>1550.18</v>
      </c>
      <c r="AD14" s="245"/>
      <c r="AE14" s="101"/>
      <c r="AF14" s="101"/>
    </row>
    <row r="15" spans="1:32" s="23" customFormat="1" ht="15" customHeight="1">
      <c r="A15" s="257"/>
      <c r="B15" s="18" t="s">
        <v>99</v>
      </c>
      <c r="C15" s="30">
        <v>2016</v>
      </c>
      <c r="D15" s="25" t="s">
        <v>58</v>
      </c>
      <c r="E15" s="25"/>
      <c r="F15" s="25" t="s">
        <v>49</v>
      </c>
      <c r="G15" s="63">
        <v>333333</v>
      </c>
      <c r="H15" s="35">
        <v>0</v>
      </c>
      <c r="I15" s="74" t="s">
        <v>57</v>
      </c>
      <c r="J15" s="260"/>
      <c r="K15" s="179"/>
      <c r="L15" s="263"/>
      <c r="M15" s="21">
        <v>670.92</v>
      </c>
      <c r="N15" s="10">
        <v>48.8</v>
      </c>
      <c r="O15" s="21">
        <v>625.61</v>
      </c>
      <c r="P15" s="22">
        <v>1626.04</v>
      </c>
      <c r="Q15" s="74" t="s">
        <v>57</v>
      </c>
      <c r="R15" s="35">
        <v>0</v>
      </c>
      <c r="S15" s="21">
        <v>2.4700000000000002</v>
      </c>
      <c r="T15" s="10">
        <v>6.42</v>
      </c>
      <c r="U15" s="10"/>
      <c r="V15" s="10">
        <v>128.16</v>
      </c>
      <c r="W15" s="74" t="s">
        <v>57</v>
      </c>
      <c r="X15" s="10"/>
      <c r="Y15" s="10">
        <v>332.65</v>
      </c>
      <c r="Z15" s="265"/>
      <c r="AA15" s="10">
        <v>495.5</v>
      </c>
      <c r="AB15" s="10">
        <v>1289.94</v>
      </c>
      <c r="AC15" s="40">
        <f t="shared" si="1"/>
        <v>3255.05</v>
      </c>
      <c r="AD15" s="245"/>
      <c r="AE15" s="101"/>
      <c r="AF15" s="101"/>
    </row>
    <row r="16" spans="1:32" s="23" customFormat="1" ht="15" customHeight="1">
      <c r="A16" s="257"/>
      <c r="B16" s="18" t="s">
        <v>99</v>
      </c>
      <c r="C16" s="30">
        <v>2016</v>
      </c>
      <c r="D16" s="25" t="s">
        <v>58</v>
      </c>
      <c r="E16" s="25"/>
      <c r="F16" s="25" t="s">
        <v>56</v>
      </c>
      <c r="G16" s="35">
        <v>0</v>
      </c>
      <c r="H16" s="35">
        <v>0</v>
      </c>
      <c r="I16" s="29"/>
      <c r="J16" s="260"/>
      <c r="K16" s="179"/>
      <c r="L16" s="263"/>
      <c r="M16" s="21">
        <v>143.84</v>
      </c>
      <c r="N16" s="10">
        <v>48.8</v>
      </c>
      <c r="O16" s="21">
        <v>95.04</v>
      </c>
      <c r="P16" s="22">
        <v>235.78</v>
      </c>
      <c r="Q16" s="33"/>
      <c r="R16" s="64"/>
      <c r="S16" s="33"/>
      <c r="T16" s="37"/>
      <c r="U16" s="10"/>
      <c r="V16" s="10">
        <v>19.68</v>
      </c>
      <c r="W16" s="37"/>
      <c r="X16" s="37"/>
      <c r="Y16" s="10">
        <v>48.82</v>
      </c>
      <c r="Z16" s="265"/>
      <c r="AA16" s="10">
        <v>75.36</v>
      </c>
      <c r="AB16" s="10">
        <v>186.76</v>
      </c>
      <c r="AC16" s="40">
        <f t="shared" si="1"/>
        <v>471.36</v>
      </c>
      <c r="AD16" s="245"/>
      <c r="AE16" s="101"/>
      <c r="AF16" s="101"/>
    </row>
    <row r="17" spans="1:32" s="23" customFormat="1" ht="15.75" customHeight="1" thickBot="1">
      <c r="A17" s="258"/>
      <c r="B17" s="298" t="s">
        <v>99</v>
      </c>
      <c r="C17" s="298">
        <v>2017</v>
      </c>
      <c r="D17" s="88" t="s">
        <v>52</v>
      </c>
      <c r="E17" s="127"/>
      <c r="F17" s="88" t="s">
        <v>51</v>
      </c>
      <c r="G17" s="67">
        <v>333333</v>
      </c>
      <c r="H17" s="51">
        <v>0</v>
      </c>
      <c r="I17" s="66"/>
      <c r="J17" s="261"/>
      <c r="K17" s="180"/>
      <c r="L17" s="264"/>
      <c r="M17" s="47">
        <v>565.65</v>
      </c>
      <c r="N17" s="44">
        <v>59.16</v>
      </c>
      <c r="O17" s="47">
        <v>506.49</v>
      </c>
      <c r="P17" s="41">
        <v>1249.23</v>
      </c>
      <c r="Q17" s="72"/>
      <c r="R17" s="72"/>
      <c r="S17" s="72"/>
      <c r="T17" s="43"/>
      <c r="U17" s="44"/>
      <c r="V17" s="44">
        <v>101.32</v>
      </c>
      <c r="W17" s="43"/>
      <c r="X17" s="43"/>
      <c r="Y17" s="44">
        <v>249.9</v>
      </c>
      <c r="Z17" s="222"/>
      <c r="AA17" s="44">
        <v>444.17</v>
      </c>
      <c r="AB17" s="44">
        <v>1095.83</v>
      </c>
      <c r="AC17" s="45">
        <f t="shared" si="1"/>
        <v>2594.96</v>
      </c>
      <c r="AD17" s="246"/>
      <c r="AE17" s="101"/>
      <c r="AF17" s="101"/>
    </row>
    <row r="18" spans="1:32" s="23" customFormat="1">
      <c r="A18" s="94"/>
      <c r="B18" s="94"/>
      <c r="C18" s="95"/>
      <c r="D18" s="96"/>
      <c r="E18" s="96"/>
      <c r="F18" s="97"/>
      <c r="G18" s="98"/>
      <c r="H18" s="98"/>
      <c r="I18" s="98"/>
      <c r="J18" s="97"/>
      <c r="K18" s="97"/>
      <c r="L18" s="96"/>
      <c r="M18" s="79"/>
      <c r="N18" s="99"/>
      <c r="O18" s="79"/>
      <c r="P18" s="79"/>
      <c r="Q18" s="79"/>
      <c r="R18" s="79"/>
      <c r="S18" s="7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100"/>
      <c r="AE18" s="101"/>
      <c r="AF18" s="101"/>
    </row>
    <row r="19" spans="1:32" s="23" customFormat="1" ht="60" customHeight="1">
      <c r="A19" s="94"/>
      <c r="B19" s="94"/>
      <c r="C19" s="95"/>
      <c r="D19" s="96"/>
      <c r="E19" s="96"/>
      <c r="F19" s="97"/>
      <c r="G19" s="98"/>
      <c r="H19" s="98"/>
      <c r="I19" s="98"/>
      <c r="J19" s="97"/>
      <c r="K19" s="97"/>
      <c r="L19" s="96"/>
      <c r="M19" s="79"/>
      <c r="N19" s="99"/>
      <c r="O19" s="79"/>
      <c r="P19" s="79"/>
      <c r="Q19" s="79"/>
      <c r="R19" s="79"/>
      <c r="S19" s="7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100"/>
      <c r="AE19" s="101"/>
      <c r="AF19" s="101"/>
    </row>
    <row r="20" spans="1:32" s="23" customFormat="1" ht="12.75" customHeight="1" thickBot="1">
      <c r="A20" s="94"/>
      <c r="B20" s="94"/>
      <c r="C20" s="95"/>
      <c r="D20" s="96"/>
      <c r="E20" s="96"/>
      <c r="F20" s="97"/>
      <c r="G20" s="98"/>
      <c r="H20" s="98"/>
      <c r="I20" s="98"/>
      <c r="J20" s="97"/>
      <c r="K20" s="97"/>
      <c r="L20" s="96"/>
      <c r="M20" s="79"/>
      <c r="N20" s="99"/>
      <c r="O20" s="79"/>
      <c r="P20" s="79"/>
      <c r="Q20" s="79"/>
      <c r="R20" s="79"/>
      <c r="S20" s="7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100"/>
      <c r="AE20" s="101"/>
      <c r="AF20" s="101"/>
    </row>
    <row r="21" spans="1:32" s="23" customFormat="1" ht="12.75" customHeight="1">
      <c r="A21" s="266" t="s">
        <v>65</v>
      </c>
      <c r="B21" s="211" t="s">
        <v>99</v>
      </c>
      <c r="C21" s="211">
        <v>2006</v>
      </c>
      <c r="D21" s="211" t="s">
        <v>0</v>
      </c>
      <c r="E21" s="121"/>
      <c r="F21" s="60" t="s">
        <v>0</v>
      </c>
      <c r="G21" s="49"/>
      <c r="H21" s="214" t="s">
        <v>38</v>
      </c>
      <c r="I21" s="233">
        <v>100086.66</v>
      </c>
      <c r="J21" s="269" t="s">
        <v>112</v>
      </c>
      <c r="K21" s="211" t="s">
        <v>39</v>
      </c>
      <c r="L21" s="266" t="s">
        <v>31</v>
      </c>
      <c r="M21" s="149">
        <v>345.6</v>
      </c>
      <c r="N21" s="233">
        <v>232</v>
      </c>
      <c r="O21" s="70">
        <v>346.6</v>
      </c>
      <c r="P21" s="70">
        <v>2231.23</v>
      </c>
      <c r="Q21" s="233">
        <v>1301.1199999999999</v>
      </c>
      <c r="R21" s="214" t="s">
        <v>38</v>
      </c>
      <c r="S21" s="49"/>
      <c r="T21" s="81"/>
      <c r="U21" s="81"/>
      <c r="V21" s="69">
        <v>34.760000000000005</v>
      </c>
      <c r="W21" s="233">
        <v>109.17</v>
      </c>
      <c r="X21" s="233">
        <v>109.17</v>
      </c>
      <c r="Y21" s="69">
        <v>224.41</v>
      </c>
      <c r="Z21" s="238" t="s">
        <v>36</v>
      </c>
      <c r="AA21" s="69">
        <v>310.83999999999997</v>
      </c>
      <c r="AB21" s="69">
        <v>2006.82</v>
      </c>
      <c r="AC21" s="116">
        <f>P21+T21+Y21+AB21</f>
        <v>4462.46</v>
      </c>
      <c r="AD21" s="241">
        <v>52103.3</v>
      </c>
    </row>
    <row r="22" spans="1:32" s="23" customFormat="1" ht="15" customHeight="1">
      <c r="A22" s="267"/>
      <c r="B22" s="212"/>
      <c r="C22" s="212"/>
      <c r="D22" s="212"/>
      <c r="E22" s="122"/>
      <c r="F22" s="217" t="s">
        <v>42</v>
      </c>
      <c r="G22" s="219">
        <v>25021.66</v>
      </c>
      <c r="H22" s="215"/>
      <c r="I22" s="236"/>
      <c r="J22" s="270"/>
      <c r="K22" s="212"/>
      <c r="L22" s="267"/>
      <c r="M22" s="150">
        <v>413.86</v>
      </c>
      <c r="N22" s="234"/>
      <c r="O22" s="21">
        <v>740.14</v>
      </c>
      <c r="P22" s="22">
        <v>2671.92</v>
      </c>
      <c r="Q22" s="234"/>
      <c r="R22" s="215"/>
      <c r="S22" s="29"/>
      <c r="T22" s="37"/>
      <c r="U22" s="37"/>
      <c r="V22" s="10">
        <v>54.28</v>
      </c>
      <c r="W22" s="236"/>
      <c r="X22" s="236"/>
      <c r="Y22" s="10">
        <v>350.44</v>
      </c>
      <c r="Z22" s="239"/>
      <c r="AA22" s="10">
        <v>359.58</v>
      </c>
      <c r="AB22" s="10">
        <v>2321.4899999999998</v>
      </c>
      <c r="AC22" s="153">
        <f t="shared" ref="AC22:AC28" si="2">P22+T22+Y22+AB22</f>
        <v>5343.85</v>
      </c>
      <c r="AD22" s="242"/>
    </row>
    <row r="23" spans="1:32" s="23" customFormat="1" ht="15" customHeight="1">
      <c r="A23" s="267"/>
      <c r="B23" s="212"/>
      <c r="C23" s="212"/>
      <c r="D23" s="212"/>
      <c r="E23" s="122"/>
      <c r="F23" s="218"/>
      <c r="G23" s="220"/>
      <c r="H23" s="215"/>
      <c r="I23" s="236"/>
      <c r="J23" s="270"/>
      <c r="K23" s="212"/>
      <c r="L23" s="267"/>
      <c r="M23" s="150">
        <v>325.27999999999997</v>
      </c>
      <c r="N23" s="234"/>
      <c r="O23" s="21">
        <v>325.27999999999997</v>
      </c>
      <c r="P23" s="22">
        <v>2100.04</v>
      </c>
      <c r="Q23" s="234"/>
      <c r="R23" s="215"/>
      <c r="S23" s="19">
        <v>325.27999999999997</v>
      </c>
      <c r="T23" s="10">
        <v>2100.04</v>
      </c>
      <c r="U23" s="37"/>
      <c r="V23" s="37"/>
      <c r="W23" s="236"/>
      <c r="X23" s="236"/>
      <c r="Y23" s="37"/>
      <c r="Z23" s="239"/>
      <c r="AA23" s="10"/>
      <c r="AB23" s="10"/>
      <c r="AC23" s="153">
        <f t="shared" si="2"/>
        <v>4200.08</v>
      </c>
      <c r="AD23" s="242"/>
    </row>
    <row r="24" spans="1:32" s="23" customFormat="1" ht="15" customHeight="1">
      <c r="A24" s="267"/>
      <c r="B24" s="212"/>
      <c r="C24" s="212"/>
      <c r="D24" s="212"/>
      <c r="E24" s="122"/>
      <c r="F24" s="217" t="s">
        <v>41</v>
      </c>
      <c r="G24" s="219">
        <v>15013</v>
      </c>
      <c r="H24" s="215"/>
      <c r="I24" s="236"/>
      <c r="J24" s="270"/>
      <c r="K24" s="212"/>
      <c r="L24" s="267"/>
      <c r="M24" s="150">
        <v>293.76</v>
      </c>
      <c r="N24" s="234"/>
      <c r="O24" s="21">
        <v>489.93</v>
      </c>
      <c r="P24" s="22">
        <v>1896.55</v>
      </c>
      <c r="Q24" s="234"/>
      <c r="R24" s="215"/>
      <c r="S24" s="29"/>
      <c r="T24" s="37"/>
      <c r="U24" s="37"/>
      <c r="V24" s="10">
        <v>26.26</v>
      </c>
      <c r="W24" s="236"/>
      <c r="X24" s="236"/>
      <c r="Y24" s="10">
        <v>234.1</v>
      </c>
      <c r="Z24" s="239"/>
      <c r="AA24" s="10">
        <v>257.49</v>
      </c>
      <c r="AB24" s="10">
        <v>1662.38</v>
      </c>
      <c r="AC24" s="153">
        <f t="shared" si="2"/>
        <v>3793.03</v>
      </c>
      <c r="AD24" s="242"/>
    </row>
    <row r="25" spans="1:32" s="23" customFormat="1" ht="15" customHeight="1">
      <c r="A25" s="267"/>
      <c r="B25" s="212"/>
      <c r="C25" s="212"/>
      <c r="D25" s="212"/>
      <c r="E25" s="122"/>
      <c r="F25" s="218"/>
      <c r="G25" s="220"/>
      <c r="H25" s="215"/>
      <c r="I25" s="236"/>
      <c r="J25" s="270"/>
      <c r="K25" s="212"/>
      <c r="L25" s="267"/>
      <c r="M25" s="150">
        <v>195.17</v>
      </c>
      <c r="N25" s="234"/>
      <c r="O25" s="21">
        <v>195.17</v>
      </c>
      <c r="P25" s="22">
        <v>1260.04</v>
      </c>
      <c r="Q25" s="234"/>
      <c r="R25" s="215"/>
      <c r="S25" s="19">
        <v>195.17</v>
      </c>
      <c r="T25" s="10">
        <v>1260.04</v>
      </c>
      <c r="U25" s="37"/>
      <c r="V25" s="37"/>
      <c r="W25" s="236"/>
      <c r="X25" s="236"/>
      <c r="Y25" s="37"/>
      <c r="Z25" s="239"/>
      <c r="AA25" s="10"/>
      <c r="AB25" s="10"/>
      <c r="AC25" s="153">
        <f t="shared" si="2"/>
        <v>2520.08</v>
      </c>
      <c r="AD25" s="242"/>
    </row>
    <row r="26" spans="1:32" s="23" customFormat="1" ht="15" customHeight="1">
      <c r="A26" s="267"/>
      <c r="B26" s="212"/>
      <c r="C26" s="212"/>
      <c r="D26" s="212"/>
      <c r="E26" s="122"/>
      <c r="F26" s="217" t="s">
        <v>40</v>
      </c>
      <c r="G26" s="219">
        <v>60052</v>
      </c>
      <c r="H26" s="215"/>
      <c r="I26" s="236"/>
      <c r="J26" s="270"/>
      <c r="K26" s="212"/>
      <c r="L26" s="267"/>
      <c r="M26" s="150">
        <v>842.22</v>
      </c>
      <c r="N26" s="234"/>
      <c r="O26" s="21">
        <v>1391.9</v>
      </c>
      <c r="P26" s="22">
        <v>3939.65</v>
      </c>
      <c r="Q26" s="234"/>
      <c r="R26" s="215"/>
      <c r="S26" s="29"/>
      <c r="T26" s="37"/>
      <c r="U26" s="37"/>
      <c r="V26" s="10">
        <v>118.21</v>
      </c>
      <c r="W26" s="236"/>
      <c r="X26" s="236"/>
      <c r="Y26" s="10">
        <v>763.18</v>
      </c>
      <c r="Z26" s="239"/>
      <c r="AA26" s="10">
        <v>492.01</v>
      </c>
      <c r="AB26" s="10">
        <v>3176.47</v>
      </c>
      <c r="AC26" s="153">
        <f t="shared" si="2"/>
        <v>7879.2999999999993</v>
      </c>
      <c r="AD26" s="242"/>
    </row>
    <row r="27" spans="1:32" s="23" customFormat="1" ht="15.75" customHeight="1" thickBot="1">
      <c r="A27" s="267"/>
      <c r="B27" s="213"/>
      <c r="C27" s="213"/>
      <c r="D27" s="213"/>
      <c r="E27" s="123"/>
      <c r="F27" s="272"/>
      <c r="G27" s="273"/>
      <c r="H27" s="216"/>
      <c r="I27" s="237"/>
      <c r="J27" s="270"/>
      <c r="K27" s="212"/>
      <c r="L27" s="267"/>
      <c r="M27" s="151">
        <v>780.68</v>
      </c>
      <c r="N27" s="235"/>
      <c r="O27" s="47">
        <v>780.68</v>
      </c>
      <c r="P27" s="41">
        <v>5040.1499999999996</v>
      </c>
      <c r="Q27" s="235"/>
      <c r="R27" s="216"/>
      <c r="S27" s="54">
        <v>780.68</v>
      </c>
      <c r="T27" s="44">
        <v>5040.1499999999996</v>
      </c>
      <c r="U27" s="43"/>
      <c r="V27" s="43"/>
      <c r="W27" s="237"/>
      <c r="X27" s="237"/>
      <c r="Y27" s="43"/>
      <c r="Z27" s="239"/>
      <c r="AA27" s="44"/>
      <c r="AB27" s="44"/>
      <c r="AC27" s="152">
        <f t="shared" si="2"/>
        <v>10080.299999999999</v>
      </c>
      <c r="AD27" s="242"/>
    </row>
    <row r="28" spans="1:32" s="23" customFormat="1" ht="13.5" customHeight="1" thickBot="1">
      <c r="A28" s="268"/>
      <c r="B28" s="299" t="s">
        <v>99</v>
      </c>
      <c r="C28" s="299">
        <v>2012</v>
      </c>
      <c r="D28" s="146" t="s">
        <v>88</v>
      </c>
      <c r="E28" s="132"/>
      <c r="F28" s="147" t="s">
        <v>89</v>
      </c>
      <c r="G28" s="54">
        <v>60052</v>
      </c>
      <c r="H28" s="148">
        <v>0</v>
      </c>
      <c r="I28" s="66"/>
      <c r="J28" s="271"/>
      <c r="K28" s="213"/>
      <c r="L28" s="268"/>
      <c r="M28" s="82">
        <v>1178</v>
      </c>
      <c r="N28" s="133">
        <v>23.2</v>
      </c>
      <c r="O28" s="47">
        <v>1935.48</v>
      </c>
      <c r="P28" s="47">
        <v>6912.1</v>
      </c>
      <c r="Q28" s="72"/>
      <c r="R28" s="148">
        <v>0</v>
      </c>
      <c r="S28" s="47">
        <v>780.68</v>
      </c>
      <c r="T28" s="44">
        <v>2788.01</v>
      </c>
      <c r="U28" s="43"/>
      <c r="V28" s="44">
        <v>280.61</v>
      </c>
      <c r="W28" s="43"/>
      <c r="X28" s="44">
        <f>M28*9%</f>
        <v>106.02</v>
      </c>
      <c r="Y28" s="44">
        <v>1002.13</v>
      </c>
      <c r="Z28" s="240"/>
      <c r="AA28" s="44">
        <v>874.19</v>
      </c>
      <c r="AB28" s="44">
        <v>3121.96</v>
      </c>
      <c r="AC28" s="152">
        <f t="shared" si="2"/>
        <v>13824.2</v>
      </c>
      <c r="AD28" s="243"/>
      <c r="AE28" s="101"/>
    </row>
    <row r="29" spans="1:32" s="23" customFormat="1">
      <c r="A29" s="94"/>
      <c r="B29" s="94"/>
      <c r="C29" s="95"/>
      <c r="D29" s="96"/>
      <c r="E29" s="96"/>
      <c r="F29" s="97"/>
      <c r="G29" s="98"/>
      <c r="H29" s="98"/>
      <c r="I29" s="98"/>
      <c r="J29" s="97"/>
      <c r="K29" s="97"/>
      <c r="L29" s="96"/>
      <c r="M29" s="79"/>
      <c r="N29" s="99"/>
      <c r="O29" s="79"/>
      <c r="P29" s="79"/>
      <c r="Q29" s="79"/>
      <c r="R29" s="79"/>
      <c r="S29" s="7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100"/>
      <c r="AE29" s="101"/>
    </row>
    <row r="30" spans="1:32" s="23" customFormat="1" ht="52.5" customHeight="1">
      <c r="A30" s="94"/>
      <c r="B30" s="94"/>
      <c r="C30" s="95"/>
      <c r="D30" s="96"/>
      <c r="E30" s="96"/>
      <c r="F30" s="97"/>
      <c r="G30" s="98"/>
      <c r="H30" s="98"/>
      <c r="I30" s="98"/>
      <c r="J30" s="97"/>
      <c r="K30" s="97"/>
      <c r="L30" s="96"/>
      <c r="M30" s="79"/>
      <c r="N30" s="99"/>
      <c r="O30" s="79"/>
      <c r="P30" s="79"/>
      <c r="Q30" s="79"/>
      <c r="R30" s="79"/>
      <c r="S30" s="7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100"/>
      <c r="AE30" s="101"/>
    </row>
    <row r="31" spans="1:32" s="23" customFormat="1" ht="13.5" thickBot="1">
      <c r="A31" s="94"/>
      <c r="B31" s="296"/>
      <c r="C31" s="293"/>
      <c r="D31" s="96"/>
      <c r="E31" s="96"/>
      <c r="F31" s="97"/>
      <c r="G31" s="98"/>
      <c r="H31" s="98"/>
      <c r="I31" s="98"/>
      <c r="J31" s="97"/>
      <c r="K31" s="97"/>
      <c r="L31" s="96"/>
      <c r="M31" s="79"/>
      <c r="N31" s="99"/>
      <c r="O31" s="79"/>
      <c r="P31" s="79"/>
      <c r="Q31" s="79"/>
      <c r="R31" s="79"/>
      <c r="S31" s="7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100"/>
      <c r="AE31" s="101"/>
    </row>
    <row r="32" spans="1:32" s="23" customFormat="1" ht="13.5" thickBot="1">
      <c r="A32" s="184" t="s">
        <v>37</v>
      </c>
      <c r="B32" s="294" t="s">
        <v>99</v>
      </c>
      <c r="C32" s="295">
        <v>2018</v>
      </c>
      <c r="D32" s="60" t="s">
        <v>100</v>
      </c>
      <c r="E32" s="60"/>
      <c r="F32" s="61" t="s">
        <v>67</v>
      </c>
      <c r="G32" s="68" t="s">
        <v>47</v>
      </c>
      <c r="H32" s="48">
        <v>0</v>
      </c>
      <c r="I32" s="108"/>
      <c r="J32" s="61" t="s">
        <v>113</v>
      </c>
      <c r="K32" s="61" t="s">
        <v>24</v>
      </c>
      <c r="L32" s="187" t="s">
        <v>33</v>
      </c>
      <c r="M32" s="68">
        <v>391.92</v>
      </c>
      <c r="N32" s="69">
        <v>147.56</v>
      </c>
      <c r="O32" s="109">
        <v>119.04</v>
      </c>
      <c r="P32" s="109">
        <v>277</v>
      </c>
      <c r="Q32" s="115" t="s">
        <v>60</v>
      </c>
      <c r="R32" s="80"/>
      <c r="S32" s="80"/>
      <c r="T32" s="81"/>
      <c r="U32" s="81"/>
      <c r="V32" s="69">
        <v>81.680000000000007</v>
      </c>
      <c r="W32" s="115" t="s">
        <v>60</v>
      </c>
      <c r="X32" s="81"/>
      <c r="Y32" s="70">
        <v>190.06</v>
      </c>
      <c r="Z32" s="110" t="s">
        <v>36</v>
      </c>
      <c r="AA32" s="69">
        <v>67.44</v>
      </c>
      <c r="AB32" s="111">
        <v>156.93</v>
      </c>
      <c r="AC32" s="113">
        <f>P32+Y32+AB32</f>
        <v>623.99</v>
      </c>
      <c r="AD32" s="112">
        <v>623.99</v>
      </c>
      <c r="AE32" s="101"/>
    </row>
    <row r="33" spans="1:61" s="23" customFormat="1" ht="12.75" customHeight="1">
      <c r="A33" s="185"/>
      <c r="B33" s="18" t="s">
        <v>99</v>
      </c>
      <c r="C33" s="193">
        <v>2018</v>
      </c>
      <c r="D33" s="60" t="s">
        <v>101</v>
      </c>
      <c r="E33" s="60"/>
      <c r="F33" s="48" t="s">
        <v>71</v>
      </c>
      <c r="G33" s="50">
        <v>10000</v>
      </c>
      <c r="H33" s="114">
        <v>10000</v>
      </c>
      <c r="I33" s="49"/>
      <c r="J33" s="196" t="s">
        <v>114</v>
      </c>
      <c r="K33" s="199" t="s">
        <v>24</v>
      </c>
      <c r="L33" s="188"/>
      <c r="M33" s="70">
        <v>342.24</v>
      </c>
      <c r="N33" s="69">
        <v>230.64</v>
      </c>
      <c r="O33" s="69">
        <v>111.6</v>
      </c>
      <c r="P33" s="70">
        <v>258.18</v>
      </c>
      <c r="Q33" s="190" t="s">
        <v>60</v>
      </c>
      <c r="R33" s="81"/>
      <c r="S33" s="81"/>
      <c r="T33" s="81"/>
      <c r="U33" s="81"/>
      <c r="V33" s="69">
        <v>11.52</v>
      </c>
      <c r="W33" s="190" t="s">
        <v>60</v>
      </c>
      <c r="X33" s="81"/>
      <c r="Y33" s="69">
        <v>49.97</v>
      </c>
      <c r="Z33" s="208" t="s">
        <v>36</v>
      </c>
      <c r="AA33" s="69">
        <v>90</v>
      </c>
      <c r="AB33" s="116">
        <v>208.21</v>
      </c>
      <c r="AC33" s="118">
        <f t="shared" ref="AC33:AC35" si="3">P33+Y33+AB33</f>
        <v>516.36</v>
      </c>
      <c r="AD33" s="202">
        <v>2157.1999999999998</v>
      </c>
    </row>
    <row r="34" spans="1:61" s="23" customFormat="1" ht="15" customHeight="1">
      <c r="A34" s="185"/>
      <c r="B34" s="18" t="s">
        <v>99</v>
      </c>
      <c r="C34" s="194"/>
      <c r="D34" s="164" t="s">
        <v>102</v>
      </c>
      <c r="E34" s="124"/>
      <c r="F34" s="25" t="s">
        <v>70</v>
      </c>
      <c r="G34" s="35">
        <v>0</v>
      </c>
      <c r="H34" s="35">
        <v>0</v>
      </c>
      <c r="I34" s="38"/>
      <c r="J34" s="197"/>
      <c r="K34" s="200"/>
      <c r="L34" s="188"/>
      <c r="M34" s="22">
        <v>295.12</v>
      </c>
      <c r="N34" s="8">
        <v>117.8</v>
      </c>
      <c r="O34" s="8">
        <v>177.32</v>
      </c>
      <c r="P34" s="22">
        <v>410.21</v>
      </c>
      <c r="Q34" s="191"/>
      <c r="R34" s="37"/>
      <c r="S34" s="37"/>
      <c r="T34" s="37"/>
      <c r="U34" s="37"/>
      <c r="V34" s="10">
        <v>34.32</v>
      </c>
      <c r="W34" s="191"/>
      <c r="X34" s="37"/>
      <c r="Y34" s="10">
        <v>79.400000000000006</v>
      </c>
      <c r="Z34" s="209"/>
      <c r="AA34" s="10">
        <v>143</v>
      </c>
      <c r="AB34" s="73">
        <v>330.81</v>
      </c>
      <c r="AC34" s="117">
        <f t="shared" si="3"/>
        <v>820.42000000000007</v>
      </c>
      <c r="AD34" s="203"/>
    </row>
    <row r="35" spans="1:61" s="23" customFormat="1" ht="15.75" customHeight="1" thickBot="1">
      <c r="A35" s="185"/>
      <c r="B35" s="18" t="s">
        <v>99</v>
      </c>
      <c r="C35" s="195"/>
      <c r="D35" s="165" t="s">
        <v>102</v>
      </c>
      <c r="E35" s="125"/>
      <c r="F35" s="91" t="s">
        <v>70</v>
      </c>
      <c r="G35" s="35">
        <v>0</v>
      </c>
      <c r="H35" s="35">
        <v>0</v>
      </c>
      <c r="I35" s="52"/>
      <c r="J35" s="198"/>
      <c r="K35" s="201"/>
      <c r="L35" s="188"/>
      <c r="M35" s="41">
        <v>295.12</v>
      </c>
      <c r="N35" s="42">
        <v>117.8</v>
      </c>
      <c r="O35" s="42">
        <v>177.32</v>
      </c>
      <c r="P35" s="41">
        <v>410.21</v>
      </c>
      <c r="Q35" s="192"/>
      <c r="R35" s="43"/>
      <c r="S35" s="43"/>
      <c r="T35" s="43"/>
      <c r="U35" s="43"/>
      <c r="V35" s="10">
        <v>34.32</v>
      </c>
      <c r="W35" s="192"/>
      <c r="X35" s="43"/>
      <c r="Y35" s="10">
        <v>79.400000000000006</v>
      </c>
      <c r="Z35" s="210"/>
      <c r="AA35" s="10">
        <v>143</v>
      </c>
      <c r="AB35" s="73">
        <v>330.81</v>
      </c>
      <c r="AC35" s="119">
        <f t="shared" si="3"/>
        <v>820.42000000000007</v>
      </c>
      <c r="AD35" s="204"/>
    </row>
    <row r="36" spans="1:61" s="23" customFormat="1" ht="15" customHeight="1">
      <c r="A36" s="185"/>
      <c r="B36" s="18" t="s">
        <v>99</v>
      </c>
      <c r="C36" s="193">
        <v>2019</v>
      </c>
      <c r="D36" s="61" t="s">
        <v>103</v>
      </c>
      <c r="E36" s="61"/>
      <c r="F36" s="61" t="s">
        <v>63</v>
      </c>
      <c r="G36" s="50">
        <v>252540</v>
      </c>
      <c r="H36" s="48">
        <v>0</v>
      </c>
      <c r="I36" s="49"/>
      <c r="J36" s="196" t="s">
        <v>115</v>
      </c>
      <c r="K36" s="199" t="s">
        <v>24</v>
      </c>
      <c r="L36" s="188"/>
      <c r="M36" s="70">
        <v>3521.33</v>
      </c>
      <c r="N36" s="69">
        <v>223.2</v>
      </c>
      <c r="O36" s="69">
        <v>3258.45</v>
      </c>
      <c r="P36" s="70">
        <v>7079.94</v>
      </c>
      <c r="Q36" s="190" t="s">
        <v>60</v>
      </c>
      <c r="R36" s="81"/>
      <c r="S36" s="81"/>
      <c r="T36" s="81"/>
      <c r="U36" s="81"/>
      <c r="V36" s="69">
        <v>638.35</v>
      </c>
      <c r="W36" s="190" t="s">
        <v>60</v>
      </c>
      <c r="X36" s="81"/>
      <c r="Y36" s="69">
        <v>1383.5</v>
      </c>
      <c r="Z36" s="208" t="s">
        <v>36</v>
      </c>
      <c r="AA36" s="69">
        <v>2610.6799999999998</v>
      </c>
      <c r="AB36" s="69">
        <v>5630.78</v>
      </c>
      <c r="AC36" s="46">
        <v>14094.22</v>
      </c>
      <c r="AD36" s="181">
        <v>80604</v>
      </c>
    </row>
    <row r="37" spans="1:61" s="23" customFormat="1" ht="15" customHeight="1">
      <c r="A37" s="185"/>
      <c r="B37" s="18" t="s">
        <v>99</v>
      </c>
      <c r="C37" s="194"/>
      <c r="D37" s="164" t="s">
        <v>104</v>
      </c>
      <c r="E37" s="124"/>
      <c r="F37" s="25" t="s">
        <v>69</v>
      </c>
      <c r="G37" s="39">
        <v>252550</v>
      </c>
      <c r="H37" s="35">
        <v>0</v>
      </c>
      <c r="I37" s="38"/>
      <c r="J37" s="197"/>
      <c r="K37" s="200"/>
      <c r="L37" s="188"/>
      <c r="M37" s="22">
        <v>3197.22</v>
      </c>
      <c r="N37" s="8">
        <v>223.2</v>
      </c>
      <c r="O37" s="8">
        <v>2800.02</v>
      </c>
      <c r="P37" s="22">
        <v>6005.35</v>
      </c>
      <c r="Q37" s="191"/>
      <c r="R37" s="37"/>
      <c r="S37" s="37"/>
      <c r="T37" s="37"/>
      <c r="U37" s="37"/>
      <c r="V37" s="10">
        <v>578.02</v>
      </c>
      <c r="W37" s="191"/>
      <c r="X37" s="37"/>
      <c r="Y37" s="10">
        <v>1229.4100000000001</v>
      </c>
      <c r="Z37" s="209"/>
      <c r="AA37" s="10">
        <v>2227.1999999999998</v>
      </c>
      <c r="AB37" s="10">
        <v>4776.78</v>
      </c>
      <c r="AC37" s="40">
        <v>12011.54</v>
      </c>
      <c r="AD37" s="182"/>
    </row>
    <row r="38" spans="1:61" s="23" customFormat="1" ht="15.75" customHeight="1" thickBot="1">
      <c r="A38" s="186"/>
      <c r="B38" s="298" t="s">
        <v>99</v>
      </c>
      <c r="C38" s="195"/>
      <c r="D38" s="165" t="s">
        <v>105</v>
      </c>
      <c r="E38" s="125"/>
      <c r="F38" s="91" t="s">
        <v>68</v>
      </c>
      <c r="G38" s="53">
        <v>1390000</v>
      </c>
      <c r="H38" s="51">
        <v>0</v>
      </c>
      <c r="I38" s="52"/>
      <c r="J38" s="198"/>
      <c r="K38" s="201"/>
      <c r="L38" s="189"/>
      <c r="M38" s="41">
        <v>12995.2</v>
      </c>
      <c r="N38" s="42">
        <v>260.39999999999998</v>
      </c>
      <c r="O38" s="42">
        <v>12705.04</v>
      </c>
      <c r="P38" s="41">
        <v>27249.15</v>
      </c>
      <c r="Q38" s="192"/>
      <c r="R38" s="43"/>
      <c r="S38" s="43"/>
      <c r="T38" s="43"/>
      <c r="U38" s="43"/>
      <c r="V38" s="44">
        <v>2464.8000000000002</v>
      </c>
      <c r="W38" s="192"/>
      <c r="X38" s="43"/>
      <c r="Y38" s="44">
        <v>5274.03</v>
      </c>
      <c r="Z38" s="210"/>
      <c r="AA38" s="44">
        <v>10246</v>
      </c>
      <c r="AB38" s="44">
        <v>21976.02</v>
      </c>
      <c r="AC38" s="45">
        <v>54499.199999999997</v>
      </c>
      <c r="AD38" s="183"/>
    </row>
    <row r="39" spans="1:61" s="23" customFormat="1">
      <c r="A39" s="94"/>
      <c r="B39" s="94"/>
      <c r="C39" s="95"/>
      <c r="D39" s="96"/>
      <c r="E39" s="96"/>
      <c r="F39" s="97"/>
      <c r="G39" s="98"/>
      <c r="H39" s="98"/>
      <c r="I39" s="98"/>
      <c r="J39" s="97"/>
      <c r="K39" s="97"/>
      <c r="L39" s="96"/>
      <c r="M39" s="79"/>
      <c r="N39" s="99"/>
      <c r="O39" s="79"/>
      <c r="P39" s="79"/>
      <c r="Q39" s="79"/>
      <c r="R39" s="79"/>
      <c r="S39" s="7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77"/>
    </row>
    <row r="40" spans="1:61" s="23" customFormat="1" ht="56.25" customHeight="1">
      <c r="A40" s="94"/>
      <c r="B40" s="94"/>
      <c r="C40" s="95"/>
      <c r="D40" s="96"/>
      <c r="E40" s="96"/>
      <c r="F40" s="97"/>
      <c r="G40" s="98"/>
      <c r="H40" s="98"/>
      <c r="I40" s="98"/>
      <c r="J40" s="97"/>
      <c r="K40" s="97"/>
      <c r="L40" s="96"/>
      <c r="M40" s="79"/>
      <c r="N40" s="99"/>
      <c r="O40" s="79"/>
      <c r="P40" s="79"/>
      <c r="Q40" s="79"/>
      <c r="R40" s="79"/>
      <c r="S40" s="7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77"/>
    </row>
    <row r="41" spans="1:61" s="23" customFormat="1" ht="13.5" thickBot="1">
      <c r="A41" s="94"/>
      <c r="B41" s="94"/>
      <c r="C41" s="95"/>
      <c r="D41" s="96"/>
      <c r="E41" s="96"/>
      <c r="F41" s="97"/>
      <c r="G41" s="98"/>
      <c r="H41" s="98"/>
      <c r="I41" s="98"/>
      <c r="J41" s="97"/>
      <c r="K41" s="97"/>
      <c r="L41" s="96"/>
      <c r="M41" s="79"/>
      <c r="N41" s="99"/>
      <c r="O41" s="79"/>
      <c r="P41" s="79"/>
      <c r="Q41" s="79"/>
      <c r="R41" s="79"/>
      <c r="S41" s="7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77"/>
    </row>
    <row r="42" spans="1:61" s="23" customFormat="1" ht="13.5" thickBot="1">
      <c r="A42" s="120" t="s">
        <v>72</v>
      </c>
      <c r="B42" s="18" t="s">
        <v>99</v>
      </c>
      <c r="C42" s="30">
        <v>2015</v>
      </c>
      <c r="D42" s="20" t="s">
        <v>59</v>
      </c>
      <c r="E42" s="130" t="s">
        <v>57</v>
      </c>
      <c r="F42" s="20" t="s">
        <v>59</v>
      </c>
      <c r="G42" s="19">
        <v>1403470</v>
      </c>
      <c r="H42" s="19">
        <v>1403470</v>
      </c>
      <c r="I42" s="74" t="s">
        <v>57</v>
      </c>
      <c r="J42" s="20" t="s">
        <v>116</v>
      </c>
      <c r="K42" s="20" t="s">
        <v>24</v>
      </c>
      <c r="L42" s="56" t="s">
        <v>73</v>
      </c>
      <c r="M42" s="21">
        <v>14919.1</v>
      </c>
      <c r="N42" s="10">
        <v>565</v>
      </c>
      <c r="O42" s="10">
        <v>28193.439999999999</v>
      </c>
      <c r="P42" s="10">
        <v>78848.490000000005</v>
      </c>
      <c r="Q42" s="74" t="s">
        <v>57</v>
      </c>
      <c r="R42" s="35">
        <v>0</v>
      </c>
      <c r="S42" s="21">
        <v>18245.11</v>
      </c>
      <c r="T42" s="10">
        <v>51026.03</v>
      </c>
      <c r="U42" s="10">
        <v>3033.04</v>
      </c>
      <c r="V42" s="10">
        <v>3033.04</v>
      </c>
      <c r="W42" s="74" t="s">
        <v>57</v>
      </c>
      <c r="X42" s="10">
        <v>1342.72</v>
      </c>
      <c r="Y42" s="10">
        <v>8482.49</v>
      </c>
      <c r="Z42" s="58" t="s">
        <v>36</v>
      </c>
      <c r="AA42" s="10">
        <v>6915.29</v>
      </c>
      <c r="AB42" s="10">
        <v>19339.97</v>
      </c>
      <c r="AC42" s="105">
        <f>P42+Y42+AB42</f>
        <v>106670.95000000001</v>
      </c>
      <c r="AD42" s="77"/>
    </row>
    <row r="43" spans="1:61" s="23" customFormat="1">
      <c r="A43" s="94"/>
      <c r="B43" s="94"/>
      <c r="C43" s="95"/>
      <c r="D43" s="96"/>
      <c r="E43" s="96"/>
      <c r="F43" s="97"/>
      <c r="G43" s="98"/>
      <c r="H43" s="98"/>
      <c r="I43" s="98"/>
      <c r="J43" s="97"/>
      <c r="K43" s="97"/>
      <c r="L43" s="96"/>
      <c r="M43" s="79"/>
      <c r="N43" s="99"/>
      <c r="O43" s="79"/>
      <c r="P43" s="79"/>
      <c r="Q43" s="79"/>
      <c r="R43" s="79"/>
      <c r="S43" s="7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77"/>
    </row>
    <row r="44" spans="1:61" s="23" customFormat="1" ht="60.75" customHeight="1">
      <c r="A44" s="94"/>
      <c r="B44" s="94"/>
      <c r="C44" s="95"/>
      <c r="D44" s="96"/>
      <c r="E44" s="96"/>
      <c r="F44" s="97"/>
      <c r="G44" s="98"/>
      <c r="H44" s="98"/>
      <c r="I44" s="98"/>
      <c r="J44" s="97"/>
      <c r="K44" s="97"/>
      <c r="L44" s="96"/>
      <c r="M44" s="79"/>
      <c r="N44" s="99"/>
      <c r="O44" s="79"/>
      <c r="P44" s="79"/>
      <c r="Q44" s="79"/>
      <c r="R44" s="79"/>
      <c r="S44" s="7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77"/>
    </row>
    <row r="45" spans="1:61" s="23" customFormat="1" ht="13.5" thickBot="1">
      <c r="A45" s="94"/>
      <c r="B45" s="94"/>
      <c r="C45" s="95"/>
      <c r="D45" s="96"/>
      <c r="E45" s="96"/>
      <c r="F45" s="97"/>
      <c r="G45" s="98"/>
      <c r="H45" s="98"/>
      <c r="I45" s="98"/>
      <c r="J45" s="97"/>
      <c r="K45" s="97"/>
      <c r="L45" s="96"/>
      <c r="M45" s="79"/>
      <c r="N45" s="99"/>
      <c r="O45" s="79"/>
      <c r="P45" s="79"/>
      <c r="Q45" s="79"/>
      <c r="R45" s="79"/>
      <c r="S45" s="7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77"/>
    </row>
    <row r="46" spans="1:61" s="23" customFormat="1" ht="13.5" thickBot="1">
      <c r="A46" s="129" t="s">
        <v>77</v>
      </c>
      <c r="B46" s="18" t="s">
        <v>99</v>
      </c>
      <c r="C46" s="30">
        <v>2016</v>
      </c>
      <c r="D46" s="107" t="s">
        <v>48</v>
      </c>
      <c r="E46" s="107"/>
      <c r="F46" s="20" t="s">
        <v>76</v>
      </c>
      <c r="G46" s="19">
        <v>892798.59</v>
      </c>
      <c r="H46" s="35">
        <v>0</v>
      </c>
      <c r="I46" s="75" t="s">
        <v>60</v>
      </c>
      <c r="J46" s="20" t="s">
        <v>117</v>
      </c>
      <c r="K46" s="20" t="s">
        <v>24</v>
      </c>
      <c r="L46" s="56" t="s">
        <v>78</v>
      </c>
      <c r="M46" s="21">
        <v>9475.5</v>
      </c>
      <c r="N46" s="10">
        <v>163.68</v>
      </c>
      <c r="O46" s="21">
        <v>9311.81</v>
      </c>
      <c r="P46" s="21">
        <v>23783.63</v>
      </c>
      <c r="Q46" s="75" t="s">
        <v>60</v>
      </c>
      <c r="R46" s="64"/>
      <c r="S46" s="33"/>
      <c r="T46" s="37"/>
      <c r="U46" s="37"/>
      <c r="V46" s="10">
        <v>1802.29</v>
      </c>
      <c r="W46" s="75" t="s">
        <v>60</v>
      </c>
      <c r="X46" s="37"/>
      <c r="Y46" s="21">
        <v>4603.28</v>
      </c>
      <c r="Z46" s="58" t="s">
        <v>36</v>
      </c>
      <c r="AA46" s="10">
        <v>7509.53</v>
      </c>
      <c r="AB46" s="21">
        <v>19180.349999999999</v>
      </c>
      <c r="AC46" s="105">
        <f>P46+Y46+AB46</f>
        <v>47567.259999999995</v>
      </c>
      <c r="AD46" s="77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</row>
    <row r="47" spans="1:61" s="23" customFormat="1">
      <c r="A47" s="94"/>
      <c r="B47" s="94"/>
      <c r="C47" s="95"/>
      <c r="D47" s="96"/>
      <c r="E47" s="96"/>
      <c r="F47" s="97"/>
      <c r="G47" s="98"/>
      <c r="H47" s="98"/>
      <c r="I47" s="98"/>
      <c r="J47" s="97"/>
      <c r="K47" s="97"/>
      <c r="L47" s="96"/>
      <c r="M47" s="79"/>
      <c r="N47" s="99"/>
      <c r="O47" s="79"/>
      <c r="P47" s="79"/>
      <c r="Q47" s="79"/>
      <c r="R47" s="79"/>
      <c r="S47" s="7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77"/>
    </row>
    <row r="48" spans="1:61" s="23" customFormat="1" ht="61.5" customHeight="1">
      <c r="A48" s="94"/>
      <c r="B48" s="94"/>
      <c r="C48" s="95"/>
      <c r="D48" s="96"/>
      <c r="E48" s="96"/>
      <c r="F48" s="97"/>
      <c r="G48" s="98"/>
      <c r="H48" s="98"/>
      <c r="I48" s="98"/>
      <c r="J48" s="97"/>
      <c r="K48" s="97"/>
      <c r="L48" s="96"/>
      <c r="M48" s="79"/>
      <c r="N48" s="99"/>
      <c r="O48" s="79"/>
      <c r="P48" s="79"/>
      <c r="Q48" s="79"/>
      <c r="R48" s="79"/>
      <c r="S48" s="7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77"/>
    </row>
    <row r="49" spans="1:31" s="23" customFormat="1" ht="13.5" thickBot="1">
      <c r="A49" s="94"/>
      <c r="B49" s="296"/>
      <c r="C49" s="293"/>
      <c r="D49" s="96"/>
      <c r="E49" s="96"/>
      <c r="F49" s="97"/>
      <c r="G49" s="98"/>
      <c r="H49" s="98"/>
      <c r="I49" s="98"/>
      <c r="J49" s="97"/>
      <c r="K49" s="97"/>
      <c r="L49" s="96"/>
      <c r="M49" s="79"/>
      <c r="N49" s="99"/>
      <c r="O49" s="79"/>
      <c r="P49" s="79"/>
      <c r="Q49" s="79"/>
      <c r="R49" s="79"/>
      <c r="S49" s="7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77"/>
    </row>
    <row r="50" spans="1:31" s="23" customFormat="1">
      <c r="A50" s="274" t="s">
        <v>80</v>
      </c>
      <c r="B50" s="294" t="s">
        <v>99</v>
      </c>
      <c r="C50" s="295">
        <v>2007</v>
      </c>
      <c r="D50" s="78" t="s">
        <v>1</v>
      </c>
      <c r="E50" s="78" t="s">
        <v>1</v>
      </c>
      <c r="F50" s="78" t="s">
        <v>1</v>
      </c>
      <c r="G50" s="50">
        <v>150000</v>
      </c>
      <c r="H50" s="50">
        <v>150000</v>
      </c>
      <c r="I50" s="50">
        <v>150000</v>
      </c>
      <c r="J50" s="276" t="s">
        <v>118</v>
      </c>
      <c r="K50" s="278" t="s">
        <v>39</v>
      </c>
      <c r="L50" s="262" t="s">
        <v>81</v>
      </c>
      <c r="M50" s="70">
        <v>389</v>
      </c>
      <c r="N50" s="69">
        <v>368</v>
      </c>
      <c r="O50" s="70">
        <v>21</v>
      </c>
      <c r="P50" s="70">
        <v>123.86</v>
      </c>
      <c r="Q50" s="49"/>
      <c r="R50" s="80"/>
      <c r="S50" s="49"/>
      <c r="T50" s="81"/>
      <c r="U50" s="69">
        <v>3.7</v>
      </c>
      <c r="V50" s="69">
        <v>35.799999999999997</v>
      </c>
      <c r="W50" s="50">
        <v>3.7</v>
      </c>
      <c r="X50" s="50">
        <f>M50*9%</f>
        <v>35.01</v>
      </c>
      <c r="Y50" s="69">
        <v>123.86</v>
      </c>
      <c r="Z50" s="221" t="s">
        <v>36</v>
      </c>
      <c r="AA50" s="81"/>
      <c r="AB50" s="81"/>
      <c r="AC50" s="111">
        <f>P50+Y50</f>
        <v>247.72</v>
      </c>
      <c r="AD50" s="176">
        <v>25270.13</v>
      </c>
    </row>
    <row r="51" spans="1:31" s="23" customFormat="1" ht="15.75" customHeight="1" thickBot="1">
      <c r="A51" s="275"/>
      <c r="B51" s="298" t="s">
        <v>99</v>
      </c>
      <c r="C51" s="298">
        <v>2013</v>
      </c>
      <c r="D51" s="91" t="s">
        <v>62</v>
      </c>
      <c r="E51" s="131"/>
      <c r="F51" s="91" t="s">
        <v>62</v>
      </c>
      <c r="G51" s="82">
        <v>150000</v>
      </c>
      <c r="H51" s="51">
        <v>0</v>
      </c>
      <c r="I51" s="132"/>
      <c r="J51" s="277"/>
      <c r="K51" s="279"/>
      <c r="L51" s="264"/>
      <c r="M51" s="82">
        <v>1794.52</v>
      </c>
      <c r="N51" s="44">
        <v>75.599999999999994</v>
      </c>
      <c r="O51" s="47">
        <v>3668.92</v>
      </c>
      <c r="P51" s="41">
        <v>12383.62</v>
      </c>
      <c r="Q51" s="83"/>
      <c r="R51" s="51">
        <v>0</v>
      </c>
      <c r="S51" s="82">
        <v>1950</v>
      </c>
      <c r="T51" s="44">
        <v>6581.79</v>
      </c>
      <c r="U51" s="43"/>
      <c r="V51" s="82">
        <v>465.29</v>
      </c>
      <c r="W51" s="84" t="s">
        <v>57</v>
      </c>
      <c r="X51" s="43"/>
      <c r="Y51" s="82">
        <v>1570.48</v>
      </c>
      <c r="Z51" s="222"/>
      <c r="AA51" s="133">
        <v>1329.23</v>
      </c>
      <c r="AB51" s="82">
        <v>4486.5200000000004</v>
      </c>
      <c r="AC51" s="134">
        <f>P51+T51+Y51+AB51</f>
        <v>25022.41</v>
      </c>
      <c r="AD51" s="177"/>
      <c r="AE51" s="23" t="s">
        <v>83</v>
      </c>
    </row>
    <row r="52" spans="1:31" s="23" customFormat="1">
      <c r="A52" s="94"/>
      <c r="B52" s="94"/>
      <c r="C52" s="95"/>
      <c r="D52" s="96"/>
      <c r="E52" s="96"/>
      <c r="F52" s="97"/>
      <c r="G52" s="98"/>
      <c r="H52" s="98"/>
      <c r="I52" s="98"/>
      <c r="J52" s="97"/>
      <c r="K52" s="97"/>
      <c r="L52" s="96"/>
      <c r="M52" s="79"/>
      <c r="N52" s="99"/>
      <c r="O52" s="79"/>
      <c r="P52" s="79"/>
      <c r="Q52" s="79"/>
      <c r="R52" s="79"/>
      <c r="S52" s="7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77"/>
    </row>
    <row r="53" spans="1:31" s="23" customFormat="1" ht="47.25" customHeight="1">
      <c r="A53" s="94"/>
      <c r="B53" s="94"/>
      <c r="C53" s="95"/>
      <c r="D53" s="96"/>
      <c r="E53" s="96"/>
      <c r="F53" s="97"/>
      <c r="G53" s="98"/>
      <c r="H53" s="98"/>
      <c r="I53" s="98"/>
      <c r="J53" s="97"/>
      <c r="K53" s="97"/>
      <c r="L53" s="96"/>
      <c r="M53" s="79"/>
      <c r="N53" s="99"/>
      <c r="O53" s="79"/>
      <c r="P53" s="79"/>
      <c r="Q53" s="79"/>
      <c r="R53" s="79"/>
      <c r="S53" s="7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77"/>
    </row>
    <row r="54" spans="1:31" s="23" customFormat="1" ht="13.5" thickBot="1">
      <c r="A54" s="94"/>
      <c r="B54" s="296"/>
      <c r="C54" s="293"/>
      <c r="D54" s="96"/>
      <c r="E54" s="96"/>
      <c r="F54" s="97"/>
      <c r="G54" s="98"/>
      <c r="H54" s="140"/>
      <c r="I54" s="98"/>
      <c r="J54" s="97"/>
      <c r="K54" s="97"/>
      <c r="L54" s="96"/>
      <c r="M54" s="79"/>
      <c r="N54" s="99"/>
      <c r="O54" s="79"/>
      <c r="P54" s="79"/>
      <c r="Q54" s="79"/>
      <c r="R54" s="102"/>
      <c r="S54" s="79"/>
      <c r="T54" s="99"/>
      <c r="U54" s="99"/>
      <c r="V54" s="99"/>
      <c r="W54" s="99"/>
      <c r="X54" s="99"/>
      <c r="Y54" s="99"/>
      <c r="Z54" s="103"/>
      <c r="AA54" s="99"/>
      <c r="AB54" s="99"/>
      <c r="AC54" s="99"/>
      <c r="AD54" s="77"/>
    </row>
    <row r="55" spans="1:31" s="23" customFormat="1">
      <c r="A55" s="205" t="s">
        <v>84</v>
      </c>
      <c r="B55" s="294" t="s">
        <v>99</v>
      </c>
      <c r="C55" s="295">
        <v>2009</v>
      </c>
      <c r="D55" s="61" t="s">
        <v>85</v>
      </c>
      <c r="E55" s="139"/>
      <c r="F55" s="60" t="s">
        <v>87</v>
      </c>
      <c r="G55" s="50">
        <v>188406.25</v>
      </c>
      <c r="H55" s="48">
        <v>0</v>
      </c>
      <c r="I55" s="108"/>
      <c r="J55" s="178" t="s">
        <v>119</v>
      </c>
      <c r="K55" s="178" t="s">
        <v>24</v>
      </c>
      <c r="L55" s="262" t="s">
        <v>86</v>
      </c>
      <c r="M55" s="70">
        <v>2730.48</v>
      </c>
      <c r="N55" s="144">
        <v>92</v>
      </c>
      <c r="O55" s="70">
        <v>5087.76</v>
      </c>
      <c r="P55" s="70">
        <v>27165.89</v>
      </c>
      <c r="Q55" s="108"/>
      <c r="R55" s="7">
        <v>0</v>
      </c>
      <c r="S55" s="70">
        <v>2449.2800000000002</v>
      </c>
      <c r="T55" s="69">
        <v>13077.95</v>
      </c>
      <c r="U55" s="81"/>
      <c r="V55" s="69">
        <v>379.39</v>
      </c>
      <c r="W55" s="108"/>
      <c r="X55" s="69">
        <f>M55*9%</f>
        <v>245.7432</v>
      </c>
      <c r="Y55" s="70">
        <v>2025.84</v>
      </c>
      <c r="Z55" s="221" t="s">
        <v>36</v>
      </c>
      <c r="AA55" s="69">
        <v>2259.08</v>
      </c>
      <c r="AB55" s="70">
        <v>12062.35</v>
      </c>
      <c r="AC55" s="137">
        <f>P55+T55+Y55+AB55</f>
        <v>54332.029999999992</v>
      </c>
      <c r="AD55" s="283">
        <v>174000</v>
      </c>
    </row>
    <row r="56" spans="1:31" s="23" customFormat="1" ht="15" customHeight="1">
      <c r="A56" s="206"/>
      <c r="B56" s="18" t="s">
        <v>99</v>
      </c>
      <c r="C56" s="106"/>
      <c r="D56" s="20" t="s">
        <v>62</v>
      </c>
      <c r="E56" s="38"/>
      <c r="F56" s="107"/>
      <c r="G56" s="62">
        <v>200000</v>
      </c>
      <c r="H56" s="35">
        <v>0</v>
      </c>
      <c r="I56" s="75"/>
      <c r="J56" s="179"/>
      <c r="K56" s="179"/>
      <c r="L56" s="263"/>
      <c r="M56" s="159">
        <v>2500</v>
      </c>
      <c r="N56" s="145">
        <v>92</v>
      </c>
      <c r="O56" s="159"/>
      <c r="P56" s="57"/>
      <c r="Q56" s="75"/>
      <c r="R56" s="161"/>
      <c r="S56" s="57"/>
      <c r="T56" s="157"/>
      <c r="U56" s="37"/>
      <c r="V56" s="157"/>
      <c r="W56" s="75"/>
      <c r="X56" s="157"/>
      <c r="Y56" s="57"/>
      <c r="Z56" s="265"/>
      <c r="AA56" s="157"/>
      <c r="AB56" s="57"/>
      <c r="AC56" s="57"/>
      <c r="AD56" s="284"/>
    </row>
    <row r="57" spans="1:31" s="23" customFormat="1" ht="15.75" customHeight="1" thickBot="1">
      <c r="A57" s="207"/>
      <c r="B57" s="298" t="s">
        <v>99</v>
      </c>
      <c r="C57" s="298">
        <v>2009</v>
      </c>
      <c r="D57" s="135" t="s">
        <v>79</v>
      </c>
      <c r="E57" s="138"/>
      <c r="F57" s="135" t="s">
        <v>79</v>
      </c>
      <c r="G57" s="158">
        <v>200000</v>
      </c>
      <c r="H57" s="136">
        <v>0</v>
      </c>
      <c r="I57" s="141"/>
      <c r="J57" s="180"/>
      <c r="K57" s="180"/>
      <c r="L57" s="264"/>
      <c r="M57" s="82">
        <v>2500</v>
      </c>
      <c r="N57" s="44">
        <v>308.38</v>
      </c>
      <c r="O57" s="82"/>
      <c r="P57" s="160"/>
      <c r="Q57" s="141"/>
      <c r="R57" s="160"/>
      <c r="S57" s="160"/>
      <c r="T57" s="162"/>
      <c r="U57" s="42"/>
      <c r="V57" s="162"/>
      <c r="W57" s="142"/>
      <c r="X57" s="162"/>
      <c r="Y57" s="160"/>
      <c r="Z57" s="222"/>
      <c r="AA57" s="162"/>
      <c r="AB57" s="160"/>
      <c r="AC57" s="163"/>
      <c r="AD57" s="285"/>
    </row>
    <row r="58" spans="1:31" s="23" customFormat="1">
      <c r="A58" s="94"/>
      <c r="B58" s="94"/>
      <c r="C58" s="95"/>
      <c r="D58" s="96"/>
      <c r="E58" s="96"/>
      <c r="F58" s="97"/>
      <c r="G58" s="98"/>
      <c r="H58" s="98"/>
      <c r="I58" s="98"/>
      <c r="J58" s="97"/>
      <c r="K58" s="97"/>
      <c r="L58" s="96"/>
      <c r="M58" s="79"/>
      <c r="N58" s="99"/>
      <c r="O58" s="79"/>
      <c r="P58" s="79"/>
      <c r="Q58" s="79"/>
      <c r="R58" s="79"/>
      <c r="S58" s="7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77"/>
    </row>
    <row r="59" spans="1:31" s="23" customFormat="1" ht="33" customHeight="1">
      <c r="A59" s="94"/>
      <c r="B59" s="94"/>
      <c r="C59" s="95"/>
      <c r="D59" s="96"/>
      <c r="E59" s="96"/>
      <c r="F59" s="97"/>
      <c r="G59" s="98"/>
      <c r="H59" s="98"/>
      <c r="I59" s="98"/>
      <c r="J59" s="97"/>
      <c r="K59" s="97"/>
      <c r="L59" s="96"/>
      <c r="M59" s="79"/>
      <c r="N59" s="99"/>
      <c r="O59" s="79"/>
      <c r="P59" s="79"/>
      <c r="Q59" s="79"/>
      <c r="R59" s="79"/>
      <c r="S59" s="7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77"/>
    </row>
    <row r="60" spans="1:31" s="23" customFormat="1" ht="13.5" thickBot="1">
      <c r="A60" s="94"/>
      <c r="B60" s="296"/>
      <c r="C60" s="293"/>
      <c r="D60" s="96"/>
      <c r="E60" s="96"/>
      <c r="F60" s="97"/>
      <c r="G60" s="98"/>
      <c r="H60" s="98"/>
      <c r="I60" s="98"/>
      <c r="J60" s="97"/>
      <c r="K60" s="97"/>
      <c r="L60" s="96"/>
      <c r="M60" s="79"/>
      <c r="N60" s="99"/>
      <c r="O60" s="79"/>
      <c r="P60" s="79"/>
      <c r="Q60" s="79"/>
      <c r="R60" s="79"/>
      <c r="S60" s="7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77"/>
    </row>
    <row r="61" spans="1:31" s="23" customFormat="1">
      <c r="A61" s="300" t="s">
        <v>90</v>
      </c>
      <c r="B61" s="294" t="s">
        <v>99</v>
      </c>
      <c r="C61" s="295">
        <v>2003</v>
      </c>
      <c r="D61" s="60" t="s">
        <v>91</v>
      </c>
      <c r="E61" s="60" t="s">
        <v>92</v>
      </c>
      <c r="F61" s="60" t="s">
        <v>93</v>
      </c>
      <c r="G61" s="154">
        <v>123260</v>
      </c>
      <c r="H61" s="155">
        <v>123257.52</v>
      </c>
      <c r="I61" s="155">
        <v>123257.52</v>
      </c>
      <c r="J61" s="286" t="s">
        <v>120</v>
      </c>
      <c r="K61" s="289" t="s">
        <v>94</v>
      </c>
      <c r="L61" s="262" t="s">
        <v>95</v>
      </c>
      <c r="M61" s="70">
        <v>138.82</v>
      </c>
      <c r="N61" s="69">
        <v>35.22</v>
      </c>
      <c r="O61" s="81">
        <v>103.6</v>
      </c>
      <c r="P61" s="80"/>
      <c r="Q61" s="81"/>
      <c r="R61" s="81"/>
      <c r="S61" s="81"/>
      <c r="T61" s="81"/>
      <c r="U61" s="80"/>
      <c r="V61" s="69">
        <v>7.7</v>
      </c>
      <c r="W61" s="69">
        <v>3.96</v>
      </c>
      <c r="X61" s="69">
        <v>4.46</v>
      </c>
      <c r="Y61" s="70">
        <v>71.17</v>
      </c>
      <c r="Z61" s="221" t="s">
        <v>36</v>
      </c>
      <c r="AA61" s="70">
        <v>95</v>
      </c>
      <c r="AB61" s="70">
        <v>886.42</v>
      </c>
      <c r="AC61" s="156">
        <f>Y61+AB61</f>
        <v>957.58999999999992</v>
      </c>
      <c r="AD61" s="280">
        <v>71614.95</v>
      </c>
    </row>
    <row r="62" spans="1:31" s="23" customFormat="1">
      <c r="A62" s="301"/>
      <c r="B62" s="18" t="s">
        <v>99</v>
      </c>
      <c r="C62" s="30">
        <v>2003</v>
      </c>
      <c r="D62" s="107" t="s">
        <v>96</v>
      </c>
      <c r="E62" s="64"/>
      <c r="F62" s="107" t="s">
        <v>121</v>
      </c>
      <c r="G62" s="19">
        <v>157524.48000000001</v>
      </c>
      <c r="H62" s="35">
        <v>0</v>
      </c>
      <c r="I62" s="29"/>
      <c r="J62" s="287"/>
      <c r="K62" s="290"/>
      <c r="L62" s="263"/>
      <c r="M62" s="21">
        <v>2334.41</v>
      </c>
      <c r="N62" s="157">
        <v>140.9</v>
      </c>
      <c r="O62" s="21">
        <v>4241.33</v>
      </c>
      <c r="P62" s="21">
        <v>35739.75</v>
      </c>
      <c r="Q62" s="33"/>
      <c r="R62" s="33"/>
      <c r="S62" s="21">
        <v>2047.82</v>
      </c>
      <c r="T62" s="10">
        <v>15256.05</v>
      </c>
      <c r="U62" s="37"/>
      <c r="V62" s="10">
        <f>M62*15%</f>
        <v>350.16149999999999</v>
      </c>
      <c r="W62" s="37"/>
      <c r="X62" s="10">
        <f>M62*9%</f>
        <v>210.09689999999998</v>
      </c>
      <c r="Y62" s="10">
        <v>2523.58</v>
      </c>
      <c r="Z62" s="265"/>
      <c r="AA62" s="10">
        <v>1894.03</v>
      </c>
      <c r="AB62" s="10">
        <v>15960.13</v>
      </c>
      <c r="AC62" s="40">
        <f>P62+T62+Y62+AB62</f>
        <v>69479.510000000009</v>
      </c>
      <c r="AD62" s="281"/>
    </row>
    <row r="63" spans="1:31" s="23" customFormat="1">
      <c r="A63" s="301"/>
      <c r="B63" s="18" t="s">
        <v>99</v>
      </c>
      <c r="C63" s="30">
        <v>2004</v>
      </c>
      <c r="D63" s="107" t="s">
        <v>97</v>
      </c>
      <c r="E63" s="107" t="s">
        <v>97</v>
      </c>
      <c r="F63" s="107" t="s">
        <v>107</v>
      </c>
      <c r="G63" s="35">
        <v>0</v>
      </c>
      <c r="H63" s="35">
        <v>0</v>
      </c>
      <c r="I63" s="29"/>
      <c r="J63" s="287"/>
      <c r="K63" s="290"/>
      <c r="L63" s="263"/>
      <c r="M63" s="21">
        <v>42.57</v>
      </c>
      <c r="N63" s="10">
        <v>46.66</v>
      </c>
      <c r="O63" s="33"/>
      <c r="P63" s="33"/>
      <c r="Q63" s="33"/>
      <c r="R63" s="33"/>
      <c r="S63" s="33"/>
      <c r="T63" s="37"/>
      <c r="U63" s="37"/>
      <c r="V63" s="37"/>
      <c r="W63" s="37"/>
      <c r="X63" s="37"/>
      <c r="Y63" s="37"/>
      <c r="Z63" s="265"/>
      <c r="AA63" s="37"/>
      <c r="AB63" s="37"/>
      <c r="AC63" s="40">
        <v>0.03</v>
      </c>
      <c r="AD63" s="281"/>
    </row>
    <row r="64" spans="1:31" s="23" customFormat="1">
      <c r="A64" s="301"/>
      <c r="B64" s="18" t="s">
        <v>99</v>
      </c>
      <c r="C64" s="30">
        <v>2004</v>
      </c>
      <c r="D64" s="107" t="s">
        <v>91</v>
      </c>
      <c r="E64" s="107" t="s">
        <v>92</v>
      </c>
      <c r="F64" s="107" t="s">
        <v>108</v>
      </c>
      <c r="G64" s="85">
        <v>14997.85</v>
      </c>
      <c r="H64" s="85">
        <v>14997.85</v>
      </c>
      <c r="I64" s="85">
        <v>14997.85</v>
      </c>
      <c r="J64" s="287"/>
      <c r="K64" s="290"/>
      <c r="L64" s="263"/>
      <c r="M64" s="21">
        <v>137.08000000000001</v>
      </c>
      <c r="N64" s="10">
        <v>104.2</v>
      </c>
      <c r="O64" s="21">
        <v>32.880000000000003</v>
      </c>
      <c r="P64" s="21">
        <v>252.9</v>
      </c>
      <c r="Q64" s="33"/>
      <c r="R64" s="33"/>
      <c r="S64" s="33"/>
      <c r="T64" s="37"/>
      <c r="U64" s="37"/>
      <c r="V64" s="10">
        <v>16.84</v>
      </c>
      <c r="W64" s="37"/>
      <c r="X64" s="10">
        <f>M64*9%</f>
        <v>12.337200000000001</v>
      </c>
      <c r="Y64" s="10">
        <v>129.53</v>
      </c>
      <c r="Z64" s="265"/>
      <c r="AA64" s="10">
        <v>16.04</v>
      </c>
      <c r="AB64" s="10">
        <v>123.37</v>
      </c>
      <c r="AC64" s="40">
        <f>P64+T64+Y64+AB64</f>
        <v>505.8</v>
      </c>
      <c r="AD64" s="281"/>
    </row>
    <row r="65" spans="1:35" s="23" customFormat="1">
      <c r="A65" s="301"/>
      <c r="B65" s="18" t="s">
        <v>99</v>
      </c>
      <c r="C65" s="30">
        <v>2005</v>
      </c>
      <c r="D65" s="107" t="s">
        <v>98</v>
      </c>
      <c r="E65" s="107" t="s">
        <v>92</v>
      </c>
      <c r="F65" s="107" t="s">
        <v>108</v>
      </c>
      <c r="G65" s="85">
        <v>20016.7</v>
      </c>
      <c r="H65" s="85">
        <v>20016.7</v>
      </c>
      <c r="I65" s="85">
        <v>20016.7</v>
      </c>
      <c r="J65" s="287"/>
      <c r="K65" s="290"/>
      <c r="L65" s="263"/>
      <c r="M65" s="21">
        <v>138.08000000000001</v>
      </c>
      <c r="N65" s="10">
        <v>124.75</v>
      </c>
      <c r="O65" s="21">
        <v>13.33</v>
      </c>
      <c r="P65" s="21">
        <v>99.18</v>
      </c>
      <c r="Q65" s="33"/>
      <c r="R65" s="33"/>
      <c r="S65" s="33"/>
      <c r="T65" s="37"/>
      <c r="U65" s="37"/>
      <c r="V65" s="10">
        <v>13.33</v>
      </c>
      <c r="W65" s="37"/>
      <c r="X65" s="10">
        <f>M65*9%</f>
        <v>12.427200000000001</v>
      </c>
      <c r="Y65" s="10">
        <v>99.18</v>
      </c>
      <c r="Z65" s="265"/>
      <c r="AA65" s="37"/>
      <c r="AB65" s="37"/>
      <c r="AC65" s="40">
        <f>P65+T65+Y65+AB65</f>
        <v>198.36</v>
      </c>
      <c r="AD65" s="281"/>
    </row>
    <row r="66" spans="1:35" s="23" customFormat="1" ht="13.5" thickBot="1">
      <c r="A66" s="302"/>
      <c r="B66" s="297" t="s">
        <v>99</v>
      </c>
      <c r="C66" s="298">
        <v>2005</v>
      </c>
      <c r="D66" s="147" t="s">
        <v>98</v>
      </c>
      <c r="E66" s="147" t="s">
        <v>92</v>
      </c>
      <c r="F66" s="147" t="s">
        <v>109</v>
      </c>
      <c r="G66" s="55">
        <v>30054.400000000001</v>
      </c>
      <c r="H66" s="55">
        <v>30054.400000000001</v>
      </c>
      <c r="I66" s="55">
        <v>30054.400000000001</v>
      </c>
      <c r="J66" s="288"/>
      <c r="K66" s="291"/>
      <c r="L66" s="264"/>
      <c r="M66" s="47">
        <v>156.58000000000001</v>
      </c>
      <c r="N66" s="44">
        <v>124.75</v>
      </c>
      <c r="O66" s="47">
        <v>31.83</v>
      </c>
      <c r="P66" s="47">
        <v>236.83</v>
      </c>
      <c r="Q66" s="72"/>
      <c r="R66" s="72"/>
      <c r="S66" s="72"/>
      <c r="T66" s="43"/>
      <c r="U66" s="43"/>
      <c r="V66" s="44">
        <v>18.87</v>
      </c>
      <c r="W66" s="43"/>
      <c r="X66" s="44">
        <f>M66*9%</f>
        <v>14.0922</v>
      </c>
      <c r="Y66" s="44">
        <v>140.4</v>
      </c>
      <c r="Z66" s="222"/>
      <c r="AA66" s="44">
        <v>12.96</v>
      </c>
      <c r="AB66" s="44">
        <v>96.43</v>
      </c>
      <c r="AC66" s="45">
        <f>P66+T66+Y66+AB66</f>
        <v>473.66</v>
      </c>
      <c r="AD66" s="282"/>
    </row>
    <row r="67" spans="1:35" s="23" customFormat="1">
      <c r="A67" s="94"/>
      <c r="B67" s="94"/>
      <c r="C67" s="95"/>
      <c r="D67" s="96"/>
      <c r="E67" s="96"/>
      <c r="F67" s="97"/>
      <c r="G67" s="98"/>
      <c r="H67" s="98"/>
      <c r="I67" s="98"/>
      <c r="J67" s="97"/>
      <c r="K67" s="97"/>
      <c r="L67" s="96"/>
      <c r="M67" s="79"/>
      <c r="N67" s="99"/>
      <c r="O67" s="79"/>
      <c r="P67" s="79"/>
      <c r="Q67" s="79"/>
      <c r="R67" s="79"/>
      <c r="S67" s="7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77"/>
    </row>
    <row r="68" spans="1:35" s="23" customFormat="1" ht="13.5" thickBot="1">
      <c r="A68" s="168"/>
      <c r="B68" s="168"/>
      <c r="C68" s="169"/>
      <c r="D68" s="170"/>
      <c r="E68" s="170"/>
      <c r="F68" s="171"/>
      <c r="G68" s="172"/>
      <c r="H68" s="172"/>
      <c r="I68" s="172"/>
      <c r="J68" s="171"/>
      <c r="K68" s="171"/>
      <c r="L68" s="170"/>
      <c r="M68" s="173"/>
      <c r="N68" s="174"/>
      <c r="O68" s="173"/>
      <c r="P68" s="173"/>
      <c r="Q68" s="173"/>
      <c r="R68" s="173"/>
      <c r="S68" s="173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5"/>
    </row>
    <row r="69" spans="1:35" s="23" customFormat="1" ht="34.5" thickBot="1">
      <c r="A69" s="120" t="s">
        <v>72</v>
      </c>
      <c r="B69" s="18" t="s">
        <v>99</v>
      </c>
      <c r="C69" s="30">
        <v>2015</v>
      </c>
      <c r="D69" s="20" t="s">
        <v>59</v>
      </c>
      <c r="E69" s="130" t="s">
        <v>57</v>
      </c>
      <c r="F69" s="20" t="s">
        <v>59</v>
      </c>
      <c r="G69" s="19">
        <v>1403470</v>
      </c>
      <c r="H69" s="19">
        <v>1403470</v>
      </c>
      <c r="I69" s="74" t="s">
        <v>57</v>
      </c>
      <c r="J69" s="20" t="s">
        <v>116</v>
      </c>
      <c r="K69" s="20" t="s">
        <v>24</v>
      </c>
      <c r="L69" s="56" t="s">
        <v>73</v>
      </c>
      <c r="M69" s="21">
        <v>14919.1</v>
      </c>
      <c r="N69" s="10">
        <v>565</v>
      </c>
      <c r="O69" s="10">
        <v>28193.439999999999</v>
      </c>
      <c r="P69" s="10">
        <v>78848.490000000005</v>
      </c>
      <c r="Q69" s="74" t="s">
        <v>57</v>
      </c>
      <c r="R69" s="35">
        <v>0</v>
      </c>
      <c r="S69" s="21">
        <v>18245.11</v>
      </c>
      <c r="T69" s="10">
        <v>51026.03</v>
      </c>
      <c r="U69" s="10">
        <v>3033.04</v>
      </c>
      <c r="V69" s="10">
        <v>3033.04</v>
      </c>
      <c r="W69" s="74" t="s">
        <v>57</v>
      </c>
      <c r="X69" s="10">
        <v>1342.72</v>
      </c>
      <c r="Y69" s="10">
        <v>8482.49</v>
      </c>
      <c r="Z69" s="58" t="s">
        <v>36</v>
      </c>
      <c r="AA69" s="10">
        <v>6915.29</v>
      </c>
      <c r="AB69" s="10">
        <v>19339.97</v>
      </c>
      <c r="AC69" s="105">
        <f>P69+Y69+AB69</f>
        <v>106670.95000000001</v>
      </c>
      <c r="AD69" s="77"/>
      <c r="AE69" s="167" t="s">
        <v>106</v>
      </c>
    </row>
    <row r="70" spans="1:35" s="23" customFormat="1">
      <c r="A70" s="168"/>
      <c r="B70" s="168"/>
      <c r="C70" s="169"/>
      <c r="D70" s="170"/>
      <c r="E70" s="170"/>
      <c r="F70" s="171"/>
      <c r="G70" s="172"/>
      <c r="H70" s="172"/>
      <c r="I70" s="172"/>
      <c r="J70" s="171"/>
      <c r="K70" s="171"/>
      <c r="L70" s="170"/>
      <c r="M70" s="173"/>
      <c r="N70" s="174"/>
      <c r="O70" s="173"/>
      <c r="P70" s="173"/>
      <c r="Q70" s="173"/>
      <c r="R70" s="173"/>
      <c r="S70" s="173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5"/>
    </row>
    <row r="71" spans="1:35" s="23" customFormat="1">
      <c r="A71" s="94"/>
      <c r="B71" s="94"/>
      <c r="C71" s="95"/>
      <c r="D71" s="96"/>
      <c r="E71" s="96"/>
      <c r="F71" s="97"/>
      <c r="G71" s="98"/>
      <c r="H71" s="98"/>
      <c r="I71" s="98"/>
      <c r="J71" s="97"/>
      <c r="K71" s="97"/>
      <c r="L71" s="96"/>
      <c r="M71" s="79"/>
      <c r="N71" s="99"/>
      <c r="O71" s="79"/>
      <c r="P71" s="79"/>
      <c r="Q71" s="79"/>
      <c r="R71" s="79"/>
      <c r="S71" s="7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77"/>
    </row>
    <row r="72" spans="1:35" s="23" customFormat="1">
      <c r="A72" s="94"/>
      <c r="B72" s="94"/>
      <c r="C72" s="95"/>
      <c r="D72" s="96"/>
      <c r="E72" s="96"/>
      <c r="F72" s="97"/>
      <c r="G72" s="98"/>
      <c r="H72" s="98"/>
      <c r="I72" s="98"/>
      <c r="J72" s="97"/>
      <c r="K72" s="97"/>
      <c r="L72" s="96"/>
      <c r="M72" s="79"/>
      <c r="N72" s="99"/>
      <c r="O72" s="79"/>
      <c r="P72" s="79"/>
      <c r="Q72" s="79"/>
      <c r="R72" s="79"/>
      <c r="S72" s="7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77"/>
    </row>
    <row r="73" spans="1:35" s="23" customFormat="1">
      <c r="A73" s="94"/>
      <c r="B73" s="94"/>
      <c r="C73" s="95"/>
      <c r="D73" s="96"/>
      <c r="E73" s="96"/>
      <c r="F73" s="97"/>
      <c r="G73" s="98">
        <f>SUM(G2:G72)</f>
        <v>8763115.9299999997</v>
      </c>
      <c r="H73" s="98">
        <f t="shared" ref="H73:I73" si="4">SUM(H2:H72)</f>
        <v>3155266.4699999997</v>
      </c>
      <c r="I73" s="98">
        <f t="shared" si="4"/>
        <v>458413.13000000006</v>
      </c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77"/>
    </row>
    <row r="74" spans="1:35" s="23" customFormat="1">
      <c r="A74" s="94"/>
      <c r="B74" s="94"/>
      <c r="C74" s="95"/>
      <c r="D74" s="96"/>
      <c r="E74" s="96"/>
      <c r="F74" s="97"/>
      <c r="G74" s="98"/>
      <c r="H74" s="98"/>
      <c r="I74" s="98"/>
      <c r="J74" s="97"/>
      <c r="K74" s="97"/>
      <c r="L74" s="96"/>
      <c r="M74" s="79"/>
      <c r="N74" s="99"/>
      <c r="O74" s="79"/>
      <c r="P74" s="79"/>
      <c r="Q74" s="79"/>
      <c r="R74" s="79"/>
      <c r="S74" s="7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77"/>
      <c r="AI74" s="143"/>
    </row>
    <row r="75" spans="1:35" ht="20.25">
      <c r="A75" s="226" t="s">
        <v>16</v>
      </c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11">
        <f t="shared" ref="M75:AC75" si="5">SUM(M2:M74)</f>
        <v>85728.97000000003</v>
      </c>
      <c r="N75" s="11">
        <f t="shared" si="5"/>
        <v>5620.0099999999993</v>
      </c>
      <c r="O75" s="11">
        <f t="shared" si="5"/>
        <v>111923.82</v>
      </c>
      <c r="P75" s="11">
        <f t="shared" si="5"/>
        <v>367572.99000000005</v>
      </c>
      <c r="Q75" s="11">
        <f t="shared" si="5"/>
        <v>1431.12</v>
      </c>
      <c r="R75" s="11">
        <f t="shared" si="5"/>
        <v>0</v>
      </c>
      <c r="S75" s="11">
        <f t="shared" si="5"/>
        <v>46165.09</v>
      </c>
      <c r="T75" s="11">
        <f t="shared" si="5"/>
        <v>156020.56</v>
      </c>
      <c r="U75" s="11">
        <f t="shared" si="5"/>
        <v>6556.41</v>
      </c>
      <c r="V75" s="11">
        <f t="shared" si="5"/>
        <v>14349.191500000001</v>
      </c>
      <c r="W75" s="11">
        <f t="shared" si="5"/>
        <v>313.30999999999995</v>
      </c>
      <c r="X75" s="11">
        <f t="shared" si="5"/>
        <v>3732.5767000000005</v>
      </c>
      <c r="Y75" s="11">
        <f t="shared" si="5"/>
        <v>46051.539999999994</v>
      </c>
      <c r="Z75" s="11">
        <f t="shared" si="5"/>
        <v>0</v>
      </c>
      <c r="AA75" s="11">
        <f t="shared" si="5"/>
        <v>49743.380000000005</v>
      </c>
      <c r="AB75" s="11">
        <f t="shared" si="5"/>
        <v>164891.65</v>
      </c>
      <c r="AC75" s="166">
        <f t="shared" si="5"/>
        <v>632484.7100000002</v>
      </c>
    </row>
    <row r="77" spans="1:35">
      <c r="A77" s="224" t="s">
        <v>27</v>
      </c>
      <c r="B77" s="224"/>
      <c r="C77" s="224"/>
      <c r="D77" s="224"/>
      <c r="E77" s="224"/>
      <c r="F77" s="224"/>
      <c r="G77" s="89"/>
      <c r="H77" s="89"/>
      <c r="I77" s="26"/>
      <c r="X77" s="26"/>
      <c r="AA77" s="26"/>
      <c r="AB77" s="26"/>
      <c r="AE77" s="26">
        <v>26</v>
      </c>
    </row>
    <row r="78" spans="1:35">
      <c r="A78" s="225" t="s">
        <v>28</v>
      </c>
      <c r="B78" s="225"/>
      <c r="C78" s="225"/>
      <c r="D78" s="225"/>
      <c r="E78" s="225"/>
      <c r="F78" s="225"/>
      <c r="G78" s="90"/>
      <c r="H78" s="90"/>
      <c r="I78" s="27"/>
      <c r="X78" s="26"/>
      <c r="AA78" s="26"/>
      <c r="AB78" s="26"/>
      <c r="AF78" s="9" t="s">
        <v>35</v>
      </c>
    </row>
    <row r="79" spans="1:35">
      <c r="X79" s="26"/>
      <c r="AA79" s="26"/>
      <c r="AB79" s="26"/>
      <c r="AF79" s="9" t="s">
        <v>34</v>
      </c>
    </row>
    <row r="80" spans="1:35">
      <c r="I80" s="28"/>
      <c r="J80" s="27"/>
      <c r="X80" s="26"/>
      <c r="AA80" s="26"/>
      <c r="AB80" s="26"/>
      <c r="AE80" s="9">
        <v>10</v>
      </c>
      <c r="AG80" s="9">
        <v>4</v>
      </c>
    </row>
    <row r="81" spans="1:33">
      <c r="K81" s="28"/>
      <c r="L81" s="27"/>
      <c r="M81" s="27"/>
      <c r="X81" s="26"/>
      <c r="AA81" s="26"/>
      <c r="AB81" s="26"/>
      <c r="AE81" s="9">
        <v>800</v>
      </c>
      <c r="AG81" s="9">
        <v>26</v>
      </c>
    </row>
    <row r="82" spans="1:33">
      <c r="A82" s="59"/>
      <c r="B82" s="59"/>
      <c r="C82" s="59"/>
      <c r="D82" s="59"/>
      <c r="E82" s="59"/>
      <c r="F82" s="86"/>
      <c r="G82" s="59"/>
      <c r="H82" s="59"/>
      <c r="I82" s="59"/>
      <c r="J82" s="34"/>
      <c r="K82" s="34"/>
      <c r="L82" s="34"/>
      <c r="M82" s="34"/>
      <c r="N82" s="34"/>
      <c r="X82" s="26"/>
      <c r="AA82" s="26"/>
      <c r="AB82" s="26"/>
      <c r="AE82" s="9">
        <f>AE80*AE81</f>
        <v>8000</v>
      </c>
      <c r="AG82" s="9">
        <f>AG80*AG81</f>
        <v>104</v>
      </c>
    </row>
    <row r="83" spans="1:33">
      <c r="A83" s="59"/>
      <c r="B83" s="59"/>
      <c r="C83" s="59"/>
      <c r="D83" s="59"/>
      <c r="E83" s="59"/>
      <c r="F83" s="86"/>
      <c r="G83" s="59"/>
      <c r="H83" s="59"/>
      <c r="I83" s="59"/>
      <c r="X83" s="26"/>
      <c r="AA83" s="26"/>
      <c r="AB83" s="26"/>
      <c r="AG83" s="9">
        <v>1100</v>
      </c>
    </row>
    <row r="84" spans="1:33">
      <c r="X84" s="26"/>
      <c r="AA84" s="26"/>
      <c r="AB84" s="26"/>
      <c r="AE84" s="9">
        <v>15</v>
      </c>
      <c r="AG84" s="9">
        <f>AG82*AG83</f>
        <v>114400</v>
      </c>
    </row>
    <row r="85" spans="1:33">
      <c r="X85" s="26"/>
      <c r="AA85" s="26"/>
      <c r="AB85" s="26"/>
      <c r="AE85" s="9">
        <v>700</v>
      </c>
    </row>
    <row r="86" spans="1:33">
      <c r="D86" s="223" t="s">
        <v>25</v>
      </c>
      <c r="E86" s="223"/>
      <c r="F86" s="223"/>
      <c r="G86" s="223"/>
      <c r="H86" s="223"/>
      <c r="I86" s="223"/>
      <c r="X86" s="26"/>
      <c r="AA86" s="26"/>
      <c r="AB86" s="26"/>
      <c r="AC86" s="32"/>
      <c r="AE86" s="9">
        <f>AE84*AE85</f>
        <v>10500</v>
      </c>
    </row>
    <row r="87" spans="1:33">
      <c r="D87" s="223"/>
      <c r="E87" s="223"/>
      <c r="F87" s="223"/>
      <c r="G87" s="223"/>
      <c r="H87" s="223"/>
      <c r="I87" s="223"/>
      <c r="X87" s="26"/>
      <c r="AA87" s="26"/>
      <c r="AB87" s="26"/>
    </row>
    <row r="88" spans="1:33">
      <c r="D88" s="223"/>
      <c r="E88" s="223"/>
      <c r="F88" s="223"/>
      <c r="G88" s="223"/>
      <c r="H88" s="223"/>
      <c r="I88" s="223"/>
      <c r="X88" s="26"/>
      <c r="AB88" s="26"/>
      <c r="AC88" s="26"/>
    </row>
    <row r="89" spans="1:33">
      <c r="D89" s="223"/>
      <c r="E89" s="223"/>
      <c r="F89" s="223"/>
      <c r="G89" s="223"/>
      <c r="H89" s="223"/>
      <c r="I89" s="223"/>
    </row>
    <row r="90" spans="1:33">
      <c r="D90" s="223"/>
      <c r="E90" s="223"/>
      <c r="F90" s="223"/>
      <c r="G90" s="223"/>
      <c r="H90" s="223"/>
      <c r="I90" s="223"/>
    </row>
    <row r="93" spans="1:33">
      <c r="D93" s="223" t="s">
        <v>26</v>
      </c>
      <c r="E93" s="223"/>
      <c r="F93" s="223"/>
      <c r="G93" s="223"/>
      <c r="H93" s="223"/>
      <c r="I93" s="223"/>
    </row>
    <row r="94" spans="1:33">
      <c r="D94" s="223"/>
      <c r="E94" s="223"/>
      <c r="F94" s="223"/>
      <c r="G94" s="223"/>
      <c r="H94" s="223"/>
      <c r="I94" s="223"/>
    </row>
    <row r="95" spans="1:33">
      <c r="D95" s="223"/>
      <c r="E95" s="223"/>
      <c r="F95" s="223"/>
      <c r="G95" s="223"/>
      <c r="H95" s="223"/>
      <c r="I95" s="223"/>
    </row>
    <row r="96" spans="1:33">
      <c r="D96" s="223"/>
      <c r="E96" s="223"/>
      <c r="F96" s="223"/>
      <c r="G96" s="223"/>
      <c r="H96" s="223"/>
      <c r="I96" s="223"/>
    </row>
    <row r="97" spans="4:9">
      <c r="D97" s="223"/>
      <c r="E97" s="223"/>
      <c r="F97" s="223"/>
      <c r="G97" s="223"/>
      <c r="H97" s="223"/>
      <c r="I97" s="223"/>
    </row>
  </sheetData>
  <mergeCells count="76">
    <mergeCell ref="AD61:AD66"/>
    <mergeCell ref="AD55:AD57"/>
    <mergeCell ref="Z55:Z57"/>
    <mergeCell ref="A61:A66"/>
    <mergeCell ref="J61:J66"/>
    <mergeCell ref="K61:K66"/>
    <mergeCell ref="L61:L66"/>
    <mergeCell ref="Z61:Z66"/>
    <mergeCell ref="A21:A28"/>
    <mergeCell ref="J21:J28"/>
    <mergeCell ref="K21:K28"/>
    <mergeCell ref="L21:L28"/>
    <mergeCell ref="L55:L57"/>
    <mergeCell ref="F26:F27"/>
    <mergeCell ref="G26:G27"/>
    <mergeCell ref="I21:I27"/>
    <mergeCell ref="C33:C35"/>
    <mergeCell ref="J33:J35"/>
    <mergeCell ref="K33:K35"/>
    <mergeCell ref="A50:A51"/>
    <mergeCell ref="J50:J51"/>
    <mergeCell ref="K50:K51"/>
    <mergeCell ref="L50:L51"/>
    <mergeCell ref="B21:B27"/>
    <mergeCell ref="A10:A17"/>
    <mergeCell ref="J10:J17"/>
    <mergeCell ref="K10:K17"/>
    <mergeCell ref="L10:L17"/>
    <mergeCell ref="Z10:Z17"/>
    <mergeCell ref="A5:A6"/>
    <mergeCell ref="B5:B6"/>
    <mergeCell ref="C5:C6"/>
    <mergeCell ref="D5:D6"/>
    <mergeCell ref="K5:K6"/>
    <mergeCell ref="J5:J6"/>
    <mergeCell ref="Z5:Z6"/>
    <mergeCell ref="AD5:AD6"/>
    <mergeCell ref="L5:L6"/>
    <mergeCell ref="Q21:Q27"/>
    <mergeCell ref="R21:R27"/>
    <mergeCell ref="W21:W27"/>
    <mergeCell ref="X21:X27"/>
    <mergeCell ref="N21:N27"/>
    <mergeCell ref="Z21:Z28"/>
    <mergeCell ref="AD21:AD28"/>
    <mergeCell ref="AD10:AD17"/>
    <mergeCell ref="Z36:Z38"/>
    <mergeCell ref="Z50:Z51"/>
    <mergeCell ref="D93:I97"/>
    <mergeCell ref="A77:F77"/>
    <mergeCell ref="A78:F78"/>
    <mergeCell ref="A75:L75"/>
    <mergeCell ref="D86:I90"/>
    <mergeCell ref="C21:C27"/>
    <mergeCell ref="D21:D27"/>
    <mergeCell ref="H21:H27"/>
    <mergeCell ref="F22:F23"/>
    <mergeCell ref="G22:G23"/>
    <mergeCell ref="F24:F25"/>
    <mergeCell ref="G24:G25"/>
    <mergeCell ref="AD50:AD51"/>
    <mergeCell ref="J55:J57"/>
    <mergeCell ref="AD36:AD38"/>
    <mergeCell ref="A32:A38"/>
    <mergeCell ref="L32:L38"/>
    <mergeCell ref="Q33:Q35"/>
    <mergeCell ref="Q36:Q38"/>
    <mergeCell ref="W33:W35"/>
    <mergeCell ref="W36:W38"/>
    <mergeCell ref="C36:C38"/>
    <mergeCell ref="J36:J38"/>
    <mergeCell ref="K36:K38"/>
    <mergeCell ref="AD33:AD35"/>
    <mergeCell ref="A55:A57"/>
    <mergeCell ref="K55:K57"/>
    <mergeCell ref="Z33:Z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219γ1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2020-02-08T07:53:26Z</dcterms:created>
  <dcterms:modified xsi:type="dcterms:W3CDTF">2022-06-22T18:57:50Z</dcterms:modified>
</cp:coreProperties>
</file>