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δημοσιευση" sheetId="1" r:id="rId1"/>
  </sheets>
  <definedNames>
    <definedName name="_xlnm._FilterDatabase" localSheetId="0" hidden="1">δημοσιευση!$E$1:$E$200</definedName>
  </definedNames>
  <calcPr calcId="125725"/>
</workbook>
</file>

<file path=xl/calcChain.xml><?xml version="1.0" encoding="utf-8"?>
<calcChain xmlns="http://schemas.openxmlformats.org/spreadsheetml/2006/main">
  <c r="R192" i="1"/>
  <c r="R9"/>
  <c r="R24"/>
  <c r="R49"/>
  <c r="R52"/>
  <c r="R56"/>
  <c r="R58"/>
  <c r="R69"/>
  <c r="R70"/>
  <c r="R71"/>
  <c r="R73"/>
  <c r="R75"/>
  <c r="R76"/>
  <c r="R77"/>
  <c r="R78"/>
  <c r="R105"/>
  <c r="R134"/>
  <c r="R136"/>
  <c r="R138"/>
  <c r="R139"/>
  <c r="R141"/>
  <c r="R144"/>
  <c r="R146"/>
  <c r="R148"/>
  <c r="R151"/>
  <c r="R153"/>
  <c r="R161"/>
  <c r="R163"/>
  <c r="R167"/>
  <c r="R3"/>
  <c r="O185"/>
  <c r="N184"/>
  <c r="O25" l="1"/>
  <c r="G192"/>
  <c r="O183"/>
  <c r="N182"/>
  <c r="O181"/>
  <c r="N180"/>
  <c r="O179"/>
  <c r="O178"/>
  <c r="O177"/>
  <c r="O176"/>
  <c r="O175"/>
  <c r="N174"/>
  <c r="O173"/>
  <c r="O115"/>
  <c r="O59"/>
  <c r="O172"/>
  <c r="O171"/>
  <c r="N170"/>
  <c r="O169"/>
  <c r="N168"/>
  <c r="N166"/>
  <c r="N167"/>
  <c r="N165"/>
  <c r="O86"/>
  <c r="N164"/>
  <c r="N162"/>
  <c r="N163"/>
  <c r="N160"/>
  <c r="N161"/>
  <c r="N159"/>
  <c r="N158"/>
  <c r="N157"/>
  <c r="N156" l="1"/>
  <c r="N155"/>
  <c r="N154"/>
  <c r="N152"/>
  <c r="N153"/>
  <c r="N150"/>
  <c r="N151"/>
  <c r="N149"/>
  <c r="N148"/>
  <c r="N147"/>
  <c r="N145"/>
  <c r="N146"/>
  <c r="N143"/>
  <c r="N144"/>
  <c r="N142"/>
  <c r="N141"/>
  <c r="N140"/>
  <c r="N49"/>
  <c r="N139"/>
  <c r="N58"/>
  <c r="N74"/>
  <c r="N56"/>
  <c r="N138"/>
  <c r="N137"/>
  <c r="O85"/>
  <c r="N8"/>
  <c r="N9"/>
  <c r="H198"/>
  <c r="N135"/>
  <c r="N136" l="1"/>
  <c r="N52"/>
  <c r="N51"/>
  <c r="N79"/>
  <c r="N68"/>
  <c r="N69" l="1"/>
  <c r="N67"/>
  <c r="N73"/>
  <c r="N11"/>
  <c r="N70"/>
  <c r="N7"/>
  <c r="Q192" l="1"/>
  <c r="N134"/>
  <c r="N3"/>
  <c r="N133"/>
  <c r="N131"/>
  <c r="N132"/>
  <c r="N130"/>
  <c r="O129"/>
  <c r="N128"/>
  <c r="N127"/>
  <c r="N126"/>
  <c r="O125"/>
  <c r="O124"/>
  <c r="O123"/>
  <c r="O122"/>
  <c r="N121" l="1"/>
  <c r="O120" l="1"/>
  <c r="N119"/>
  <c r="N118"/>
  <c r="N117"/>
  <c r="N116"/>
  <c r="N114" l="1"/>
  <c r="N113" l="1"/>
  <c r="O112" l="1"/>
  <c r="O111"/>
  <c r="O110" l="1"/>
  <c r="O109"/>
  <c r="O107"/>
  <c r="N108" l="1"/>
  <c r="N72"/>
  <c r="N106"/>
  <c r="N104"/>
  <c r="O103"/>
  <c r="O102"/>
  <c r="O101" l="1"/>
  <c r="O100" l="1"/>
  <c r="O99"/>
  <c r="O97" l="1"/>
  <c r="O98" l="1"/>
  <c r="O96"/>
  <c r="O95" l="1"/>
  <c r="N94"/>
  <c r="O89"/>
  <c r="N93" l="1"/>
  <c r="O92"/>
  <c r="N90"/>
  <c r="N87" l="1"/>
  <c r="N80" l="1"/>
  <c r="N84"/>
  <c r="N81"/>
  <c r="O83"/>
  <c r="N60"/>
  <c r="N64"/>
  <c r="N66" l="1"/>
  <c r="N65" l="1"/>
  <c r="N63"/>
  <c r="N62"/>
  <c r="N61"/>
  <c r="N57"/>
  <c r="N55"/>
  <c r="O54"/>
  <c r="N53"/>
  <c r="N50"/>
  <c r="N48"/>
  <c r="N47"/>
  <c r="N45"/>
  <c r="N44"/>
  <c r="N42" l="1"/>
  <c r="N41" l="1"/>
  <c r="N39"/>
  <c r="N24"/>
  <c r="N26"/>
  <c r="N27"/>
  <c r="N28"/>
  <c r="N29"/>
  <c r="N30"/>
  <c r="N31"/>
  <c r="N32"/>
  <c r="N33"/>
  <c r="N34"/>
  <c r="N35"/>
  <c r="N37"/>
  <c r="N38"/>
  <c r="N22"/>
  <c r="N21"/>
  <c r="N19"/>
  <c r="N18"/>
  <c r="N17" l="1"/>
  <c r="N15" l="1"/>
  <c r="N16"/>
  <c r="N14"/>
  <c r="N13" l="1"/>
  <c r="N10"/>
  <c r="J192" l="1"/>
  <c r="I192"/>
  <c r="N2"/>
  <c r="N5"/>
  <c r="N6"/>
  <c r="L192" l="1"/>
  <c r="N192"/>
  <c r="O192"/>
  <c r="H192"/>
  <c r="H200" s="1"/>
</calcChain>
</file>

<file path=xl/sharedStrings.xml><?xml version="1.0" encoding="utf-8"?>
<sst xmlns="http://schemas.openxmlformats.org/spreadsheetml/2006/main" count="1172" uniqueCount="607">
  <si>
    <t>Όνομα</t>
  </si>
  <si>
    <t>Περιοχή</t>
  </si>
  <si>
    <t>ποσό με ΖΗΛ-π.χ.-1</t>
  </si>
  <si>
    <t>ημερομηνία δημιουργίας</t>
  </si>
  <si>
    <t>ημερομηνία απαίτησης</t>
  </si>
  <si>
    <t>ενημέρωση</t>
  </si>
  <si>
    <t>ηθικώς ΠΡΕΠΕΙ</t>
  </si>
  <si>
    <t>αΑ</t>
  </si>
  <si>
    <t>2020-2ος</t>
  </si>
  <si>
    <t>ενοίκιο</t>
  </si>
  <si>
    <t>από 2018-10ος</t>
  </si>
  <si>
    <t>2020-3ος</t>
  </si>
  <si>
    <t>βασιλάκη … πες αλεύρι</t>
  </si>
  <si>
    <t>4συμβόλαια</t>
  </si>
  <si>
    <t>3συμβόλαια</t>
  </si>
  <si>
    <t>χάρτης</t>
  </si>
  <si>
    <t>1998 έως 2015</t>
  </si>
  <si>
    <t>2συμβόλαια</t>
  </si>
  <si>
    <t>φυλακτακης</t>
  </si>
  <si>
    <t>αθηνα</t>
  </si>
  <si>
    <t>αρρενοπουλος</t>
  </si>
  <si>
    <t>παρατηρήσεις</t>
  </si>
  <si>
    <t>από αρχικό για ταμεία -ΦΠΑ</t>
  </si>
  <si>
    <t>από αρχικό για κ-15-17</t>
  </si>
  <si>
    <t>2020-6ος</t>
  </si>
  <si>
    <t>βέργοι</t>
  </si>
  <si>
    <t>προς διαμόρφωση χαρτών</t>
  </si>
  <si>
    <t>εκκίνηση χάρτη</t>
  </si>
  <si>
    <t>θέση 1</t>
  </si>
  <si>
    <t>θέση 2</t>
  </si>
  <si>
    <t>θέση 3</t>
  </si>
  <si>
    <t>θέση 4</t>
  </si>
  <si>
    <t>θέση 5</t>
  </si>
  <si>
    <t>θέση 6</t>
  </si>
  <si>
    <t>θέση 8</t>
  </si>
  <si>
    <t>θέση 9</t>
  </si>
  <si>
    <t>θέση 10</t>
  </si>
  <si>
    <t>θέση 12</t>
  </si>
  <si>
    <t>θέση 13</t>
  </si>
  <si>
    <t>θέση 14</t>
  </si>
  <si>
    <t>θέση 15</t>
  </si>
  <si>
    <t>θέση 16</t>
  </si>
  <si>
    <t>θέση 17</t>
  </si>
  <si>
    <t>θέση 18</t>
  </si>
  <si>
    <t>θέση 20</t>
  </si>
  <si>
    <t>θέση 21</t>
  </si>
  <si>
    <t>θέση 22</t>
  </si>
  <si>
    <t>θέση 23</t>
  </si>
  <si>
    <t>θέση 24</t>
  </si>
  <si>
    <t>θέση 25</t>
  </si>
  <si>
    <t>θέση 26</t>
  </si>
  <si>
    <t>θέση 27</t>
  </si>
  <si>
    <t>θέση 28</t>
  </si>
  <si>
    <t>θέση 29</t>
  </si>
  <si>
    <t>θέση 30</t>
  </si>
  <si>
    <t>θέση 31</t>
  </si>
  <si>
    <t>θέση 32</t>
  </si>
  <si>
    <t>θέση 33</t>
  </si>
  <si>
    <t>θέση 34</t>
  </si>
  <si>
    <t>θέση 35</t>
  </si>
  <si>
    <t>θέση 36</t>
  </si>
  <si>
    <t>θέση 37</t>
  </si>
  <si>
    <t>θέση 38</t>
  </si>
  <si>
    <t>θέση 39</t>
  </si>
  <si>
    <t>θέση 40</t>
  </si>
  <si>
    <t>συν (+)</t>
  </si>
  <si>
    <t>άραγε;;???;;</t>
  </si>
  <si>
    <t>2020-7ος</t>
  </si>
  <si>
    <t>θέση 41</t>
  </si>
  <si>
    <t>θέση 42</t>
  </si>
  <si>
    <t>θέση 43</t>
  </si>
  <si>
    <t>θέση 44</t>
  </si>
  <si>
    <t>θέση 45</t>
  </si>
  <si>
    <t>θέση 46</t>
  </si>
  <si>
    <t>αραμπελλα αναπτυξιακη ΕΠΕ</t>
  </si>
  <si>
    <t>σιδηρόπουλοςΑΕ</t>
  </si>
  <si>
    <t>λαζαρίδης γεώργιος ΑΕ</t>
  </si>
  <si>
    <t>αιγαίον ΕΠΕ { Ευαγγελίδης Ευάγγελος</t>
  </si>
  <si>
    <t>ιωάννης σαλταρής ΑΕ</t>
  </si>
  <si>
    <t>Θάσος ανάπτυξη ΕΠΕ</t>
  </si>
  <si>
    <t>θέση 7-1</t>
  </si>
  <si>
    <t>θέση 7-2</t>
  </si>
  <si>
    <t>νικολης + 15 πρόσωπα</t>
  </si>
  <si>
    <t>Ζηλιαχωβινός Απόστολος ( μπαμπάκας μου ) , κλπ</t>
  </si>
  <si>
    <t>κωστη ( α &amp; κ &amp; δ &amp; ΟΕ) = ΔΟΛΟΣ</t>
  </si>
  <si>
    <t>2020-8ος</t>
  </si>
  <si>
    <r>
      <t xml:space="preserve">σίγουρα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color theme="1"/>
        <rFont val="Arial"/>
        <family val="2"/>
        <charset val="161"/>
      </rPr>
      <t>γιατί χρόνια στην πιάτσα</t>
    </r>
  </si>
  <si>
    <r>
      <t>νικολή έχεις ΚΑΙ σε μένα υποχρέωση {</t>
    </r>
    <r>
      <rPr>
        <sz val="8"/>
        <color rgb="FFFF0000"/>
        <rFont val="Arial"/>
        <family val="2"/>
        <charset val="161"/>
      </rPr>
      <t xml:space="preserve"> ΙΔΕ 129-44</t>
    </r>
  </si>
  <si>
    <t>ευχαριστώ για την επικοινωνία /// ΑΓΑΠΕ = μη ΥΦΙΣΤΑΜΕΝΗ η ''ΤΟΓΚΑ''</t>
  </si>
  <si>
    <t>2001 &amp; 2006 &amp; 2012 &amp; 2014</t>
  </si>
  <si>
    <t>θέση 11-1</t>
  </si>
  <si>
    <t>θέση 11-2</t>
  </si>
  <si>
    <t xml:space="preserve">μανουσιαδης ΠΡΟΣ πανακακης </t>
  </si>
  <si>
    <r>
      <t xml:space="preserve">υπό αίρεση ΑΝ </t>
    </r>
    <r>
      <rPr>
        <sz val="8"/>
        <color rgb="FFFF0000"/>
        <rFont val="Arial"/>
        <family val="2"/>
        <charset val="161"/>
      </rPr>
      <t>ΔΟΛΟΣ</t>
    </r>
  </si>
  <si>
    <t>μανουσιαδης ΠΡΟΣ γκρετσικος { στατηρ ΟΕ }</t>
  </si>
  <si>
    <t>8συμβόλαια</t>
  </si>
  <si>
    <t>2.006 &amp; έως 2.008</t>
  </si>
  <si>
    <t>1.998 έως 2.016</t>
  </si>
  <si>
    <t>2.016 έως 2.019</t>
  </si>
  <si>
    <t>2.003 έως 2.005</t>
  </si>
  <si>
    <t>2.008 έως 2.017</t>
  </si>
  <si>
    <t>2.004 &amp; 2.005</t>
  </si>
  <si>
    <t>υπό νομική αίρεση τα 780€ προς ΤΑΝ /// λάθος παραλήπτη</t>
  </si>
  <si>
    <t>κονταρινης &amp; καραγιαννη</t>
  </si>
  <si>
    <t>2.006 &amp; 2.008</t>
  </si>
  <si>
    <t>3 συμβόλαια</t>
  </si>
  <si>
    <r>
      <t xml:space="preserve">ΔΕΟΥΣΑ η διαμόρφωση προσωπικών χαρτών /// ΔΕΟΝ όπως ερευνηθεί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rFont val="Arial"/>
        <family val="2"/>
        <charset val="161"/>
      </rPr>
      <t>ως προς sef</t>
    </r>
  </si>
  <si>
    <t>1998 - Κύρος</t>
  </si>
  <si>
    <t>2.000 έως 2.019</t>
  </si>
  <si>
    <t>2.015 &amp; 2.017</t>
  </si>
  <si>
    <t>1συμβόλαιο</t>
  </si>
  <si>
    <t>2.003 έως 2.015</t>
  </si>
  <si>
    <t>2.000 έως 2.016</t>
  </si>
  <si>
    <t>2.008 έως 2.016</t>
  </si>
  <si>
    <t>2.009 έως 2.011</t>
  </si>
  <si>
    <t>1.999 έως 2.009</t>
  </si>
  <si>
    <t>2.001 έως 2.014</t>
  </si>
  <si>
    <t>14 Ποταμιώτες ΕΠΕ</t>
  </si>
  <si>
    <t>ντιντι  .. πες αλεύρι !!!</t>
  </si>
  <si>
    <t>2.007 &amp; 2.013</t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</si>
  <si>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&amp; ΔΕΝ την πιστεύουμε &amp; προς zηλ </t>
    </r>
    <r>
      <rPr>
        <sz val="8"/>
        <color rgb="FFFF0000"/>
        <rFont val="Arial"/>
        <family val="2"/>
        <charset val="161"/>
      </rPr>
      <t>ΤΟΓΚΑ ΙΔΕ 129-43</t>
    </r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</si>
  <si>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προς zηλ </t>
    </r>
    <r>
      <rPr>
        <sz val="8"/>
        <color rgb="FFFF0000"/>
        <rFont val="Arial"/>
        <family val="2"/>
        <charset val="161"/>
      </rPr>
      <t>ΤΟΓΚΑ ΙΔΕ 129-10</t>
    </r>
  </si>
  <si>
    <r>
      <t xml:space="preserve">SY.RAF. ENTERPRISES LTD { </t>
    </r>
    <r>
      <rPr>
        <b/>
        <sz val="9"/>
        <color rgb="FFFF0000"/>
        <rFont val="Arial"/>
        <family val="2"/>
        <charset val="161"/>
      </rPr>
      <t>JS</t>
    </r>
    <r>
      <rPr>
        <sz val="9"/>
        <color theme="1"/>
        <rFont val="Arial"/>
        <family val="2"/>
        <charset val="161"/>
      </rPr>
      <t xml:space="preserve"> }</t>
    </r>
  </si>
  <si>
    <r>
      <t xml:space="preserve">ΔΟΛΟΣ … ε;;; </t>
    </r>
    <r>
      <rPr>
        <sz val="8"/>
        <rFont val="Arial"/>
        <family val="2"/>
        <charset val="161"/>
      </rPr>
      <t>/// ΑΔΥΝΑΤΟΝ να αναλυθούνε { σενάριο για oscar</t>
    </r>
  </si>
  <si>
    <t>ΥΠΟΧΡΕΩΤΙΚΑ</t>
  </si>
  <si>
    <t>6συμβόλαια</t>
  </si>
  <si>
    <t>ποσό αρχικής οφειλής</t>
  </si>
  <si>
    <r>
      <t xml:space="preserve">σίγουρα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color theme="1"/>
        <rFont val="Arial"/>
        <family val="2"/>
        <charset val="161"/>
      </rPr>
      <t>γιατί χρόνια στην πιάτσα ο κυριάκος</t>
    </r>
  </si>
  <si>
    <t>συμβόλαια</t>
  </si>
  <si>
    <r>
      <t xml:space="preserve">το θεωρώ σίγουρο πως θα πάμε για </t>
    </r>
    <r>
      <rPr>
        <sz val="8"/>
        <color rgb="FFFF0000"/>
        <rFont val="Arial"/>
        <family val="2"/>
        <charset val="161"/>
      </rPr>
      <t>ΔΟΛΟ</t>
    </r>
    <r>
      <rPr>
        <sz val="8"/>
        <color theme="1"/>
        <rFont val="Arial"/>
        <family val="2"/>
        <charset val="161"/>
      </rPr>
      <t xml:space="preserve"> { γιατί χρόνια στην πιάτσα ο φίλος του παππού</t>
    </r>
  </si>
  <si>
    <t>γιαννούδ ,    τι χάρτης θα γίνει ε;;; ( άσε που χρειάζεται 3μηνο</t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</si>
  <si>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>ΤΟΓΚΑΣ</t>
    </r>
    <r>
      <rPr>
        <sz val="8"/>
        <rFont val="Arial"/>
        <family val="2"/>
        <charset val="161"/>
      </rPr>
      <t xml:space="preserve">  .. ΔΕΟΥΣΑ η διαμόρφωση προσωπικών χαρτών</t>
    </r>
  </si>
  <si>
    <t>θέση 47</t>
  </si>
  <si>
    <t>Δημητρέκος Παντελής &amp; Παναγιώτης &amp; Δημήτριος</t>
  </si>
  <si>
    <t>χάρτης Π&amp;Π</t>
  </si>
  <si>
    <t>2.003 έως 2.020</t>
  </si>
  <si>
    <t>θέση 48</t>
  </si>
  <si>
    <t>duddaHolger &amp; paschenGisela</t>
  </si>
  <si>
    <t>θέση 49</t>
  </si>
  <si>
    <t>μαρκοπουλος γεωργιος</t>
  </si>
  <si>
    <t>θέση 50</t>
  </si>
  <si>
    <t>διαμαντης ευάγγελος &amp; δΕλένη</t>
  </si>
  <si>
    <t>θέση 51</t>
  </si>
  <si>
    <t>ραλιτσας δημητριος &amp; ρΙωαννης &amp; ρΔεσποινα</t>
  </si>
  <si>
    <t>2.007(2) &amp; 2.016</t>
  </si>
  <si>
    <t>θέση 52</t>
  </si>
  <si>
    <t>καραγιάννης δημήτριος &amp; κΜαρουΑθηνα &amp; κΗλίας</t>
  </si>
  <si>
    <t>θέση 53</t>
  </si>
  <si>
    <t>τυρολογος δημητριος ΠΡΟΣ τυρολογοςJuhl</t>
  </si>
  <si>
    <t>θέση 54</t>
  </si>
  <si>
    <t>γουτας δημητριος</t>
  </si>
  <si>
    <t>θέση 55</t>
  </si>
  <si>
    <t>2020-9ος</t>
  </si>
  <si>
    <t>1998(6)</t>
  </si>
  <si>
    <t>θέση 56</t>
  </si>
  <si>
    <t>δουκας γεωργιος &amp; σια ΟΕ</t>
  </si>
  <si>
    <t>Παναγία</t>
  </si>
  <si>
    <t>Πρίνος</t>
  </si>
  <si>
    <t>Ποταμιά</t>
  </si>
  <si>
    <t>Μαριές</t>
  </si>
  <si>
    <t>Θεολόγος</t>
  </si>
  <si>
    <t>Λιμενάρια</t>
  </si>
  <si>
    <t>Καλιράχη</t>
  </si>
  <si>
    <t>Σωτήρος</t>
  </si>
  <si>
    <t>Ραχώνι</t>
  </si>
  <si>
    <t>θέση 57</t>
  </si>
  <si>
    <t>λαζαριδουΕΕ</t>
  </si>
  <si>
    <t>2021-1ος</t>
  </si>
  <si>
    <t>θέση 58</t>
  </si>
  <si>
    <t>θέση 59</t>
  </si>
  <si>
    <t>θέση 61</t>
  </si>
  <si>
    <t>θέση 62</t>
  </si>
  <si>
    <t>καλόπουλος</t>
  </si>
  <si>
    <t>παπακυριακουΠερσεφόνη</t>
  </si>
  <si>
    <t>χρυσόγελοι</t>
  </si>
  <si>
    <t>παπαγεωργιουΙωαννης</t>
  </si>
  <si>
    <t>θέση 67</t>
  </si>
  <si>
    <t>2021-4ος</t>
  </si>
  <si>
    <t>2021-5ος</t>
  </si>
  <si>
    <t>μαρμαραΣκαρηΑΕ { ΙΔΕ θέση 219-27</t>
  </si>
  <si>
    <t>θεολογιτηδες</t>
  </si>
  <si>
    <t>θέση 68</t>
  </si>
  <si>
    <t>πεπονηΒουρνεληΠαναγιωτα</t>
  </si>
  <si>
    <t>θέση 69</t>
  </si>
  <si>
    <t>λασκαρηςΠαναγιωτης</t>
  </si>
  <si>
    <t>θέση 70</t>
  </si>
  <si>
    <t>μπετονΘασουΑΕ</t>
  </si>
  <si>
    <t>θέση 71</t>
  </si>
  <si>
    <t>παπανθιμοςΔημητριος</t>
  </si>
  <si>
    <t>θέση 72</t>
  </si>
  <si>
    <t>τζιαταςΕΕ</t>
  </si>
  <si>
    <t>θέση 73</t>
  </si>
  <si>
    <t>πετκοςΧαραλαμπος</t>
  </si>
  <si>
    <t>θέση 74</t>
  </si>
  <si>
    <t>βογιατζογλουΝικολαος</t>
  </si>
  <si>
    <t>2002 &amp; 2003</t>
  </si>
  <si>
    <r>
      <t xml:space="preserve">ΔΟΛΟΣ … ε;;; </t>
    </r>
    <r>
      <rPr>
        <sz val="8"/>
        <rFont val="Arial"/>
        <family val="2"/>
        <charset val="161"/>
      </rPr>
      <t xml:space="preserve"> /// επομίζεται &amp; τις υποχρεώσεις του νταμαριού των προκατόχων</t>
    </r>
  </si>
  <si>
    <t>2 συμβόλαια</t>
  </si>
  <si>
    <t>6 συμβόλαια</t>
  </si>
  <si>
    <t>1 συμβόλαιο</t>
  </si>
  <si>
    <t>Ποτός</t>
  </si>
  <si>
    <t>θέση 75</t>
  </si>
  <si>
    <t>δαλγιαννακηΑΕ</t>
  </si>
  <si>
    <t>θέση 76</t>
  </si>
  <si>
    <t>γκλαβακης-κουτρουλοςΟΕ</t>
  </si>
  <si>
    <t>2013-2ος</t>
  </si>
  <si>
    <t>2012-10ος</t>
  </si>
  <si>
    <t>θέση 77</t>
  </si>
  <si>
    <t>κελμανληςΚωνσταντινος</t>
  </si>
  <si>
    <t>θέση 78</t>
  </si>
  <si>
    <t>αρσενιουΣτεφανος</t>
  </si>
  <si>
    <t>θέση 79</t>
  </si>
  <si>
    <t>γεωργακηςΗλιας</t>
  </si>
  <si>
    <t>θέση 80</t>
  </si>
  <si>
    <t>3 ρουμάνοι</t>
  </si>
  <si>
    <t>5 συμβόλαια</t>
  </si>
  <si>
    <t>το 2007</t>
  </si>
  <si>
    <t>2005 &amp; 2006 &amp; 2007</t>
  </si>
  <si>
    <t>θέση 81</t>
  </si>
  <si>
    <t>ηλιαδουΠαρασκευη</t>
  </si>
  <si>
    <t>2013 &amp; 2014</t>
  </si>
  <si>
    <t>θέση 82</t>
  </si>
  <si>
    <t>χαψαληςΚωνσταντινος</t>
  </si>
  <si>
    <t>2004 έως 2008</t>
  </si>
  <si>
    <t>θέση 83</t>
  </si>
  <si>
    <t>καζαντζιδηςΝικολαος</t>
  </si>
  <si>
    <t>Καληράχη</t>
  </si>
  <si>
    <t>2010 &amp; 2011</t>
  </si>
  <si>
    <t>θέση 84</t>
  </si>
  <si>
    <t xml:space="preserve">BeaumontDavid </t>
  </si>
  <si>
    <t>4 συμβόλαια</t>
  </si>
  <si>
    <t>το 2002</t>
  </si>
  <si>
    <t>θέση 85</t>
  </si>
  <si>
    <t>θέση 86</t>
  </si>
  <si>
    <t>καρκαμανηςΓεωργιος</t>
  </si>
  <si>
    <t>Σωτηρος</t>
  </si>
  <si>
    <t>το 2003</t>
  </si>
  <si>
    <t>το 2004</t>
  </si>
  <si>
    <t>θέση 87</t>
  </si>
  <si>
    <t>GerritseJacobus &amp; συζ</t>
  </si>
  <si>
    <t>μαυρογιωργηςΙωαννης &amp; συζ</t>
  </si>
  <si>
    <t>2004 &amp; 2005</t>
  </si>
  <si>
    <t>15 συμβόλαια</t>
  </si>
  <si>
    <t>2003 &amp; 2005 &amp; 2007</t>
  </si>
  <si>
    <t>θέση 88</t>
  </si>
  <si>
    <t>χατζηγεωργιουΠαναγιωτης</t>
  </si>
  <si>
    <t>2008 &amp; 2009</t>
  </si>
  <si>
    <t>θέση 89</t>
  </si>
  <si>
    <t>σταμπολιδηςΜιχαηλ</t>
  </si>
  <si>
    <t>2000 &amp; 2001 &amp; 2002</t>
  </si>
  <si>
    <t>θέση 90</t>
  </si>
  <si>
    <t>μαυριδοπουλοςΧρηστος</t>
  </si>
  <si>
    <t>το 2005</t>
  </si>
  <si>
    <t>θέση 91</t>
  </si>
  <si>
    <t>μαστρανδρεουΑθανασιος</t>
  </si>
  <si>
    <t>12 συμβόλαια</t>
  </si>
  <si>
    <t>2006 &amp; 2007</t>
  </si>
  <si>
    <t>θέση 92</t>
  </si>
  <si>
    <t>κυριωτηςΠαναγιωτης του Ευστρατιου &amp; ελισσαβετ</t>
  </si>
  <si>
    <t>το 1998</t>
  </si>
  <si>
    <t>θέση 93</t>
  </si>
  <si>
    <t>1998 &amp; 1999</t>
  </si>
  <si>
    <t>θέση 94</t>
  </si>
  <si>
    <t>πατηραςΝικολαος</t>
  </si>
  <si>
    <t>θέση 95</t>
  </si>
  <si>
    <t>βελιοςΚωνσταντινος</t>
  </si>
  <si>
    <t>1998 &amp; 2002 &amp; 2003</t>
  </si>
  <si>
    <t>χατζηαθανασιουΑθανασια</t>
  </si>
  <si>
    <t>θέση 96</t>
  </si>
  <si>
    <t>θέση 97</t>
  </si>
  <si>
    <t>θέση 98</t>
  </si>
  <si>
    <t>βαλσαμαςΣταυρος</t>
  </si>
  <si>
    <t>λαγουμτζηςΕμμανουηλ &amp; αδερφη</t>
  </si>
  <si>
    <t>το 1999</t>
  </si>
  <si>
    <t>θέση 99</t>
  </si>
  <si>
    <t>δημος Θάσου</t>
  </si>
  <si>
    <t>θέση 100</t>
  </si>
  <si>
    <t>λαζαρεληςΚωνσταντινος</t>
  </si>
  <si>
    <t>το 2008</t>
  </si>
  <si>
    <t>θέση 101</t>
  </si>
  <si>
    <t>βερζαμανηςΔημητριος</t>
  </si>
  <si>
    <t>το 2010</t>
  </si>
  <si>
    <t>θέση 102</t>
  </si>
  <si>
    <t>σιδηραςΑποστολος</t>
  </si>
  <si>
    <t>θέση 103</t>
  </si>
  <si>
    <t>θέση 104</t>
  </si>
  <si>
    <t>θέση 105</t>
  </si>
  <si>
    <t>θέση 106</t>
  </si>
  <si>
    <t>θέση 107</t>
  </si>
  <si>
    <t>θέση 108</t>
  </si>
  <si>
    <t>πασχαλη-φυτριαδουΖωη</t>
  </si>
  <si>
    <t>κυδωνηςΙωαννης</t>
  </si>
  <si>
    <t xml:space="preserve"> καρλα-μπιρζαμανηΜαρια</t>
  </si>
  <si>
    <t>μπουναςΑυγουστινος</t>
  </si>
  <si>
    <t>θέση 109</t>
  </si>
  <si>
    <t>θέση 110</t>
  </si>
  <si>
    <t>θέση 111</t>
  </si>
  <si>
    <t>θέση 112</t>
  </si>
  <si>
    <t>θέση 113</t>
  </si>
  <si>
    <t>θέση 114</t>
  </si>
  <si>
    <t>θέση 115</t>
  </si>
  <si>
    <t>θέση 116</t>
  </si>
  <si>
    <t>θωμαιδηςΔημητριος</t>
  </si>
  <si>
    <t>κυριωτου-ΛαμπρινιδουΑναστασια</t>
  </si>
  <si>
    <t>μακρηςΑναστασιος</t>
  </si>
  <si>
    <t xml:space="preserve"> κλωτσικαςΔημητριος</t>
  </si>
  <si>
    <t xml:space="preserve"> παναγιωτουΝικολαος</t>
  </si>
  <si>
    <t>Θεσσαλονίκη</t>
  </si>
  <si>
    <t>παναγιωτιδηςΘεοδωρος [Ποταμιά]</t>
  </si>
  <si>
    <t>μαλακογιαννηςΑθανασιος</t>
  </si>
  <si>
    <t>κλωναρηΚασαπακηΜαρια</t>
  </si>
  <si>
    <t>το 2000</t>
  </si>
  <si>
    <t>ΝΥΣΤΕΡΙ</t>
  </si>
  <si>
    <t>θέση 117</t>
  </si>
  <si>
    <t>θέση 118</t>
  </si>
  <si>
    <t>θέση 119</t>
  </si>
  <si>
    <t>θέση 120</t>
  </si>
  <si>
    <t>ψουχλοςΙωαννης</t>
  </si>
  <si>
    <t>μακεδοι -ΚΛΠ</t>
  </si>
  <si>
    <t>κωσταςΚωνσταντινος</t>
  </si>
  <si>
    <t>ζαφειρηςΑντωνιος</t>
  </si>
  <si>
    <t>το 2001</t>
  </si>
  <si>
    <t>7 συμβόλαια + ΤΟΓΚΑ ρευστά</t>
  </si>
  <si>
    <t>το 1995</t>
  </si>
  <si>
    <t>θέση 1κ</t>
  </si>
  <si>
    <t>θέση 121κ</t>
  </si>
  <si>
    <t xml:space="preserve">ιωαννιδηςΒασιλειος … &amp; ,,,ΟΕ </t>
  </si>
  <si>
    <t>767.872€ προς κ. Τερζίδη Κύρο</t>
  </si>
  <si>
    <t>275.324€ προς κ. Τερζίδη Κύρο</t>
  </si>
  <si>
    <t>προς κ. Τερζίδη Κύρο</t>
  </si>
  <si>
    <t>καθεστώς</t>
  </si>
  <si>
    <t>&amp; ΤΟΓΚΑ &amp; ΔΟΛΟΣ</t>
  </si>
  <si>
    <t>θυμνιοςΔημητριος</t>
  </si>
  <si>
    <t>θυμνιοςΔημητριος ...προς κ. Τερζίδη Κύρο</t>
  </si>
  <si>
    <t>ΔΟΛΟΣ</t>
  </si>
  <si>
    <t>ΤΟΓΚΑ</t>
  </si>
  <si>
    <t>το 1989</t>
  </si>
  <si>
    <t>&amp; ΤΟΓΚΑ σε ρευστά {βοήθεια για φόρους}</t>
  </si>
  <si>
    <t>λαμπιρηςΑΕ</t>
  </si>
  <si>
    <t>φρυδαςΟΕ</t>
  </si>
  <si>
    <t>1997 &amp; 1998</t>
  </si>
  <si>
    <t>μυρώνης { αποστολος &amp; εργολαβος &amp; εστιατόρια Θάσου ΕΠΕ&amp; renaissanceΙΚΕ }</t>
  </si>
  <si>
    <t>μαρμαραΚαβαλαςΑΕ … προς κ. Τερζίδη Κύρο</t>
  </si>
  <si>
    <t>357.978€ προς κ. Τερζίδη Κύρο</t>
  </si>
  <si>
    <t>ματσανηςΟΕ κλπ ΧΑΟΣ</t>
  </si>
  <si>
    <r>
      <t xml:space="preserve">σβαμπ - </t>
    </r>
    <r>
      <rPr>
        <sz val="9"/>
        <color rgb="FFFF0000"/>
        <rFont val="Arial"/>
        <family val="2"/>
        <charset val="161"/>
      </rPr>
      <t>ματζουρηςΟΕ</t>
    </r>
  </si>
  <si>
    <r>
      <t xml:space="preserve">σαρημπαλα &amp; </t>
    </r>
    <r>
      <rPr>
        <sz val="9"/>
        <color rgb="FFFF0000"/>
        <rFont val="Arial"/>
        <family val="2"/>
        <charset val="161"/>
      </rPr>
      <t>ΚΛΠ</t>
    </r>
  </si>
  <si>
    <t>φιλιππιδη ( χαρ &amp; γεωργ &amp; ΑΕ &amp; ΕΕ ) &amp; GTM-AE &amp; κλπ</t>
  </si>
  <si>
    <t>ΔΕΟΥΣΑ η διαμόρφωση προσωπικών χαρτών</t>
  </si>
  <si>
    <t>19 συμβόλαια</t>
  </si>
  <si>
    <t xml:space="preserve">2.001 έως 2.019 </t>
  </si>
  <si>
    <t>καλουδηςΑ &amp; κΕ &amp; σίσκου &amp; λαιου &amp; κΓ&amp; κλπ</t>
  </si>
  <si>
    <t>17 συμβόλαια</t>
  </si>
  <si>
    <t>φριγκης &amp; 12 …. ΠΡΟΣ … βραναΠ &amp; 3</t>
  </si>
  <si>
    <t>το 2016</t>
  </si>
  <si>
    <t>τσαγαλιού &amp; κλπ ... προς κ. Τερζίδη Κύρο</t>
  </si>
  <si>
    <t>πασχάλης</t>
  </si>
  <si>
    <t>μάρμαρα Θάσου ΑΕ { λαζή</t>
  </si>
  <si>
    <t>μάρμαρα λασκαρίδη ΑΕ</t>
  </si>
  <si>
    <t>το 2015</t>
  </si>
  <si>
    <t xml:space="preserve">χαριτόπουλος &amp; ΙΚΕ &amp; ΑΕ &amp; ΕΕ </t>
  </si>
  <si>
    <t>τατσιραμος ( ΟΕ -ΕΕ -ιωαννης-αριστοτελης )</t>
  </si>
  <si>
    <t>9 συμβόλαια</t>
  </si>
  <si>
    <t>κυριακίδης ΕΕ</t>
  </si>
  <si>
    <t>μάρμαρα λασκαριδη ΑΒΕΕ</t>
  </si>
  <si>
    <t xml:space="preserve">λασκαρίδης -λορέντζος..ΕΕ </t>
  </si>
  <si>
    <t>καζανας [&amp; ..ΟΕ &amp; ..ΑΕ  αδερφή</t>
  </si>
  <si>
    <t>καλαμπρατσίδου ΕΠΕ</t>
  </si>
  <si>
    <t>μπαμπατζικος ΑΕ</t>
  </si>
  <si>
    <t>το 2017</t>
  </si>
  <si>
    <t>χαρουτουνιαν ( ενδύματα ΕΠΕ</t>
  </si>
  <si>
    <t>σώκρατες ΕΠΕ</t>
  </si>
  <si>
    <t>παπακυριάκος ΕΠΕ</t>
  </si>
  <si>
    <t>διόσκουροι ΕΠΕ { μπαμπατζίκος = θέση 219-34 }</t>
  </si>
  <si>
    <t>7 συμβόλαια</t>
  </si>
  <si>
    <t>αρχοντηςΒασιλειος …ΟΕ</t>
  </si>
  <si>
    <t>σκαρη ΑΕ [ΙΔΕ 219-63</t>
  </si>
  <si>
    <t>1 συμβόλαιο παππου</t>
  </si>
  <si>
    <t>θέση 63κ</t>
  </si>
  <si>
    <t>το 1982</t>
  </si>
  <si>
    <t>349.143€ προς κ. Τερζίδη Κύρο</t>
  </si>
  <si>
    <t>παπαδημητριου</t>
  </si>
  <si>
    <t>Καληραχη</t>
  </si>
  <si>
    <t>1.576.336€ προς κ. Τερζίδη Κύρο [τα 1.139.300€ υποχρεωτικά] … [ΑΝ με ΔΟΛΟΣ = 3.996.677€</t>
  </si>
  <si>
    <t>426.931€ προς κ. Τερζίδη Κύρο [τα 275.310€ υποχρεωτικά] … [ΑΝ με ΔΟΛΟΣ = 1.146.675€</t>
  </si>
  <si>
    <t>3 συμβόλαια παππου</t>
  </si>
  <si>
    <t>θέση 66κ</t>
  </si>
  <si>
    <t>το 1978</t>
  </si>
  <si>
    <t xml:space="preserve">1.117.482€ προς κ. Τερζίδη Κύρο [τα 869.813€ υποχρεωτικά] … [ΑΝ με ΔΟΛΟΣ-2 = 2.699.161€ …3.255.357€ προς κ. Τερζίδη Κύρο [τα 2.455.438€ υποχρεωτικά] … [ΑΝ με ΔΟΛΟΣ-1 = 8.143.915€ </t>
  </si>
  <si>
    <t>θέση 65κ</t>
  </si>
  <si>
    <t>θέση 64κ</t>
  </si>
  <si>
    <t>ντιβανακηδες</t>
  </si>
  <si>
    <t>2 συμβόλαιο παππου</t>
  </si>
  <si>
    <t>το 1980</t>
  </si>
  <si>
    <t xml:space="preserve">1.948.543€ προς κ. Τερζίδη Κύρο [τα 1.285.218€ υποχρεωτικά] … [ΑΝ με ΔΟΛΟΣ-2 = 6.463.371€ …2.686.613€ προς κ. Τερζίδη Κύρο [τα 1.827.511€ υποχρεωτικά] … [ΑΝ με ΔΟΛΟΣ-1 = 8.859.810€ </t>
  </si>
  <si>
    <r>
      <rPr>
        <sz val="8"/>
        <color rgb="FFFF0000"/>
        <rFont val="Arial"/>
        <family val="2"/>
        <charset val="161"/>
      </rPr>
      <t xml:space="preserve">κυριωτηςΠαν </t>
    </r>
    <r>
      <rPr>
        <sz val="8"/>
        <color theme="1"/>
        <rFont val="Arial"/>
        <family val="2"/>
        <charset val="161"/>
      </rPr>
      <t>{ κΓεωργ &amp; σαλταρηςΙ &amp; τριχαςΑθ &amp; τΓεωργιος</t>
    </r>
  </si>
  <si>
    <t>θέση 59κ</t>
  </si>
  <si>
    <t>το 1988</t>
  </si>
  <si>
    <t>παναγιωτουΑθανασιος</t>
  </si>
  <si>
    <t>μιαμοςΔημητριος</t>
  </si>
  <si>
    <t>θέση 45κ</t>
  </si>
  <si>
    <t>θέση 122</t>
  </si>
  <si>
    <t>θέση 122κ</t>
  </si>
  <si>
    <t>τριανταφυλλιδηςΤριανταφυλλος</t>
  </si>
  <si>
    <t>το 1986</t>
  </si>
  <si>
    <t>θέση 60κ</t>
  </si>
  <si>
    <t>θέση 19κ</t>
  </si>
  <si>
    <t>καραγιαννηδες .. προς κ. Τερζίδη Κύρο</t>
  </si>
  <si>
    <t>θέση 6κ</t>
  </si>
  <si>
    <t>καραγιαννηδες</t>
  </si>
  <si>
    <r>
      <t xml:space="preserve">141.516€ προς κ. Τερζίδη Κύρο </t>
    </r>
    <r>
      <rPr>
        <sz val="8"/>
        <rFont val="Arial"/>
        <family val="2"/>
        <charset val="161"/>
      </rPr>
      <t>//// ΑΝ όχι ΤΟΓΚΑ = 38.054€</t>
    </r>
  </si>
  <si>
    <t>1999 &amp; 2000</t>
  </si>
  <si>
    <r>
      <t>ευχαριστώ για την επικοινωνία /// ΑΓΑΠΕ = μη ΥΦΙΣΤΑΜΕΝΗ η ''ΤΟΓΚΑ''</t>
    </r>
    <r>
      <rPr>
        <sz val="8"/>
        <rFont val="Arial"/>
        <family val="2"/>
        <charset val="161"/>
      </rPr>
      <t xml:space="preserve"> //// ΑΝ όχι ΤΟΓΚΑ = 32.123</t>
    </r>
  </si>
  <si>
    <t>2003 &amp; 2004</t>
  </si>
  <si>
    <t>θέση 123</t>
  </si>
  <si>
    <t>θέση 123κ</t>
  </si>
  <si>
    <t>μαθιαντωνηςΜεταξας</t>
  </si>
  <si>
    <t>1987 &amp; 1988</t>
  </si>
  <si>
    <t>θέση 48κ</t>
  </si>
  <si>
    <t>μαρκοπουλος γεωργιος … προς κ. Τερζίδη Κύρο</t>
  </si>
  <si>
    <t>θέση 64κ2</t>
  </si>
  <si>
    <t>θέση 64</t>
  </si>
  <si>
    <t>το 1984</t>
  </si>
  <si>
    <t>463.792€ προς κ. Τερζίδη Κύρο</t>
  </si>
  <si>
    <t>θέση 92κ</t>
  </si>
  <si>
    <t>266.728€ προς κ. Τερζίδη Κύρο</t>
  </si>
  <si>
    <t>θέση 49κ</t>
  </si>
  <si>
    <t>1989 &amp; 1990</t>
  </si>
  <si>
    <t>το 2006</t>
  </si>
  <si>
    <t>θέση 124κ</t>
  </si>
  <si>
    <t>ζαμπεκοςΝικολαος</t>
  </si>
  <si>
    <t>1974 &amp; 1977</t>
  </si>
  <si>
    <t>3.064.300€ προς κ. Τερζίδη Κύρο</t>
  </si>
  <si>
    <t>709.755€ προς κ. Τερζίδη Κύρο</t>
  </si>
  <si>
    <t>θέση 43κ</t>
  </si>
  <si>
    <t>μεντζαςΠαναγιωτης</t>
  </si>
  <si>
    <t>2005 &amp; 2008</t>
  </si>
  <si>
    <t>θέση 125</t>
  </si>
  <si>
    <t>θέση 125κ</t>
  </si>
  <si>
    <t>βασιλουδηδες</t>
  </si>
  <si>
    <t>το 1987</t>
  </si>
  <si>
    <t>θέση 126</t>
  </si>
  <si>
    <t>πετσινακηςΣταυρος</t>
  </si>
  <si>
    <t>θέση 127</t>
  </si>
  <si>
    <t>θέση 127κ</t>
  </si>
  <si>
    <t>συκουδηςΓεωργιος</t>
  </si>
  <si>
    <t>το 1992</t>
  </si>
  <si>
    <t>1.246.604€ προς κ. Τερζίδη Κύρο</t>
  </si>
  <si>
    <t>θέση 128</t>
  </si>
  <si>
    <t>θέση 128κ</t>
  </si>
  <si>
    <t>τριχα-καλακηΚυριακη</t>
  </si>
  <si>
    <t>θέση 129</t>
  </si>
  <si>
    <t>θέση 129κ</t>
  </si>
  <si>
    <t>χατζηαυγουστηςΑντωνιος</t>
  </si>
  <si>
    <t>το 1993</t>
  </si>
  <si>
    <t>1.930.252€ προς κ. Τερζίδη Κύρο</t>
  </si>
  <si>
    <t>θέση 130</t>
  </si>
  <si>
    <t>τσακαλοι &amp; ΟΕ</t>
  </si>
  <si>
    <t>θέση 131</t>
  </si>
  <si>
    <t>θέση 131κ</t>
  </si>
  <si>
    <t>κοτρωτσοςΓεωργιος</t>
  </si>
  <si>
    <t>το 1981</t>
  </si>
  <si>
    <t>θέση 132</t>
  </si>
  <si>
    <t>θέση 132κ</t>
  </si>
  <si>
    <t>χριστοδουλακηςΑποστολος</t>
  </si>
  <si>
    <t>1.132.679€ προς κ. Τερζίδη Κύρο</t>
  </si>
  <si>
    <t>το 2009</t>
  </si>
  <si>
    <t>θέση 133</t>
  </si>
  <si>
    <t>κομνηνοςΚωνσταντινος[κομνηνου</t>
  </si>
  <si>
    <t>θέση 134</t>
  </si>
  <si>
    <t>παπαντωνιουΝικολαος</t>
  </si>
  <si>
    <t>τα κ-15-17 &amp; ΔΟΛΟΣ = σε ΟΡΟΥΣ 1994</t>
  </si>
  <si>
    <t>τα κ-15-17 &amp; ΔΟΛΟΣ = σε ΟΡΟΥΣ 1990</t>
  </si>
  <si>
    <t>θέση 135</t>
  </si>
  <si>
    <t>λημναιοςΑποστολος</t>
  </si>
  <si>
    <t>το 2018</t>
  </si>
  <si>
    <t>θέση 136</t>
  </si>
  <si>
    <t>ιωσηφιδηςΑγαθαγγελος</t>
  </si>
  <si>
    <t>θέση 137</t>
  </si>
  <si>
    <t>συκουδηςΔημητριος</t>
  </si>
  <si>
    <t>θέση 138</t>
  </si>
  <si>
    <t>756.377€ προς κ. Τερζίδη Κύρο</t>
  </si>
  <si>
    <t>1.152.873€ προς κ. Τερζίδη Κύρο</t>
  </si>
  <si>
    <t>236.783€ προς κ. Τερζίδη Κύρο</t>
  </si>
  <si>
    <t>1.544.634€ προς κ. Τερζίδη Κύρο</t>
  </si>
  <si>
    <t>298.655€ προς κ. Τερζίδη Κύρο</t>
  </si>
  <si>
    <t>456.311€ προς κ. Τερζίδη Κύρο</t>
  </si>
  <si>
    <t>1.150.822€ προς κ. Τερζίδη Κύρο</t>
  </si>
  <si>
    <t>τα κ-15-17 &amp; ΔΟΛΟΣ = σε ΟΡΟΥΣ 1991-3ος</t>
  </si>
  <si>
    <t>τα κ-15-17 &amp; ΔΟΛΟΣ = σε ΟΡΟΥΣ 1994-1ος</t>
  </si>
  <si>
    <t>τα κ-15-17 &amp; ΔΟΛΟΣ = σε ΟΡΟΥΣ 1995-5ος</t>
  </si>
  <si>
    <t>τα κ-15-17 &amp; ΔΟΛΟΣ = σε ΟΡΟΥΣ 1984-3ος</t>
  </si>
  <si>
    <t>1.644.461€ προς κ. Τερζίδη Κύρο</t>
  </si>
  <si>
    <t>ΑΝ όχι ΤΟΓΚΑ  , απαίτηση 13/11/2025 = 2.099€ {υποχρεωτικά = 2.014 &amp; ηθικώς πρέπει = 85€}</t>
  </si>
  <si>
    <t>θέση 139</t>
  </si>
  <si>
    <t>μπραστιανοςΙωαννης</t>
  </si>
  <si>
    <t>777.331€ προς κ. Τερζίδη Κύρο</t>
  </si>
  <si>
    <t>2.111.866€ προς κ. Τερζίδη Κύρο</t>
  </si>
  <si>
    <t>θέση 139κ</t>
  </si>
  <si>
    <t>1.272.649€ προς κ. Τερζίδη Κύρο</t>
  </si>
  <si>
    <t>θέση 140</t>
  </si>
  <si>
    <t>θέση 140κ</t>
  </si>
  <si>
    <t xml:space="preserve">κεραμαρη-τυρολογουΚωνσταντινια </t>
  </si>
  <si>
    <t>1993 &amp; 1994</t>
  </si>
  <si>
    <t>444.963€ προς κ. Τερζίδη Κύρο</t>
  </si>
  <si>
    <t>θέση 141</t>
  </si>
  <si>
    <t>WestrumThomasSchulte</t>
  </si>
  <si>
    <t>1999 &amp; 2023</t>
  </si>
  <si>
    <t>ΑΝ όχι  ΔΟΛΟΣ , απαίτηση = 6.502€ {υποχρεωτικά = 5.461 &amp; ηθικώς πρέπει = 1.041€}</t>
  </si>
  <si>
    <t>θέση 142</t>
  </si>
  <si>
    <t>λαδικαςΚλεανθης</t>
  </si>
  <si>
    <t>το 2011</t>
  </si>
  <si>
    <t>θέση 143</t>
  </si>
  <si>
    <t>θέση 143κ</t>
  </si>
  <si>
    <t>καραμπινηςΙωαννης [''ανθουλης''</t>
  </si>
  <si>
    <t>149.119€ προς κ. Τερζίδη Κύρο</t>
  </si>
  <si>
    <t>το 2014</t>
  </si>
  <si>
    <t>θέση 144</t>
  </si>
  <si>
    <t>γκιγκιλαςΓεωργιος</t>
  </si>
  <si>
    <t>θέση 145</t>
  </si>
  <si>
    <t>smithFrank</t>
  </si>
  <si>
    <t>9συμβόλαια</t>
  </si>
  <si>
    <t>2.003 έως 2.012</t>
  </si>
  <si>
    <t>θέση 146</t>
  </si>
  <si>
    <t>αβραμιδηςΑναστασιος</t>
  </si>
  <si>
    <t>θέση 147</t>
  </si>
  <si>
    <t>ασκληπιουΟλγα</t>
  </si>
  <si>
    <t>1998 έως 2001</t>
  </si>
  <si>
    <t>αν ΤΟΓΚΑ το 7ο συμβόλαιο προσαυξάνεται κατά 15.522€</t>
  </si>
  <si>
    <t>θέση 148</t>
  </si>
  <si>
    <t>νικοληςΜατθαιος</t>
  </si>
  <si>
    <t>αν ΤΟΓΚΑ η απαίτηση (''υποχρεωτικά'') = 102.138€</t>
  </si>
  <si>
    <t>ΑΝ καθεστώς ΤΟΓΚΑΣ = 21.424€ {υποχρεωτικά}</t>
  </si>
  <si>
    <t>θέση 149</t>
  </si>
  <si>
    <t>συκουδηςΚωνσταντινος - kissReileElisabeth</t>
  </si>
  <si>
    <t>ΑΝ καθεστώς ΤΟΓΚΑΣ , απαίτηση = 17.675€ (''υποχρεωτικά'')</t>
  </si>
  <si>
    <t>ΑΝ όχι ΤΟΓΚΑ  , απαίτηση 05/12/2025 = 3.812€ {υποχρεωτικά = 2.548 &amp; ηθικώς πρέπει = 1.264€}</t>
  </si>
  <si>
    <t>ΑΝ όχι ΤΟΓΚΑ  , απαίτηση 05/12/2025 = 11.506€ {υποχρεωτικά = 8.364 &amp; ηθικώς πρέπει = 3.122€}</t>
  </si>
  <si>
    <t>αν ΤΟΓΚΑ η απαίτηση (''υποχρεωτικά'') = 20.543€</t>
  </si>
  <si>
    <t>βουλγαρη-μακρηΦωτεινη</t>
  </si>
  <si>
    <t>2000 &amp; 2001</t>
  </si>
  <si>
    <t>13 συμβόλαια</t>
  </si>
  <si>
    <t>2000 έως 2021</t>
  </si>
  <si>
    <t>ΑΝ όχι ΤΟΓΚΑ  , απαίτηση = 74.771€ {υποχρεωτικά = 54.605 &amp; ηθικώς πρέπει = 20.167€}</t>
  </si>
  <si>
    <t>ΑΝ όχι ΤΟΓΚΑ  , απαίτηση = 14.897€ {υποχρεωτικά = 10.217 &amp; ηθικώς πρέπει = 4.680€}</t>
  </si>
  <si>
    <t>1998 έως 2021</t>
  </si>
  <si>
    <t>θέση 150</t>
  </si>
  <si>
    <t>γεωργουσηςΘεοδωρος</t>
  </si>
  <si>
    <t>11 συμβόλαια</t>
  </si>
  <si>
    <t>2003 έως 2021</t>
  </si>
  <si>
    <t>ΑΝ όχι ΤΟΓΚΑ  , απαίτηση = 35.845€ {υποχρεωτικά = 17.961 &amp; ηθικώς πρέπει = 17.884€}</t>
  </si>
  <si>
    <t>αν ΌΧΙ σε καθεστώς ΤΟΓΚΑΣ  , απαίτηση  = 62.837€ {υποχρεωτικά = 43.860 &amp; ηθικώς πρέπει = 18.979€}</t>
  </si>
  <si>
    <t>ΑΝ όχι ΤΟΓΚΑ  , απαίτηση = 59.655€ {υποχρεωτικά = 32.975 &amp; ηθικώς πρέπει = 21.471€}</t>
  </si>
  <si>
    <t>2002-3-4-5</t>
  </si>
  <si>
    <t>αν ΌΧΙ σε καθεστώς ΤΟΓΚΑΣ  , απαίτηση  = 44.672€ {υποχρεωτικά = 30.009 &amp; ηθικώς πρέπει = 14.663€}</t>
  </si>
  <si>
    <t>θέση 151</t>
  </si>
  <si>
    <t>πατεραΑννα</t>
  </si>
  <si>
    <t>αν ΤΟΓΚΑ η απαίτηση (''υποχρεωτικά'') = 5.294€</t>
  </si>
  <si>
    <r>
      <t xml:space="preserve">μαμά = </t>
    </r>
    <r>
      <rPr>
        <b/>
        <sz val="8"/>
        <color rgb="FF0070C0"/>
        <rFont val="Arial"/>
        <family val="2"/>
        <charset val="161"/>
      </rPr>
      <t>κάποιοι έχουν πληρώσε</t>
    </r>
    <r>
      <rPr>
        <sz val="8"/>
        <rFont val="Arial"/>
        <family val="2"/>
        <charset val="161"/>
      </rPr>
      <t>ι {ΑΝ τα συμβόλαια εκτός 5ο-7ο ΌΧΙ σε καθεστώς ΤΟΓΚΑΣ απαίτηση = 61.719€</t>
    </r>
  </si>
  <si>
    <t>θέση 152</t>
  </si>
  <si>
    <t>δουκαραςΓεωργιος</t>
  </si>
  <si>
    <t>θέση 153</t>
  </si>
  <si>
    <t>τσιλογεωργηςΒασιλειος</t>
  </si>
  <si>
    <t>26 συμβόλαια</t>
  </si>
  <si>
    <t>μια ζωή</t>
  </si>
  <si>
    <t>αν ΌΧΙ σε καθεστώς ΤΟΓΚΑΣ  , απαίτηση  = 79.930€ {υποχρεωτικά = 50.053€ &amp; ηθικώς πρέπει = 29.874€}</t>
  </si>
  <si>
    <t>2003 έως 2015</t>
  </si>
  <si>
    <t>θέση 154</t>
  </si>
  <si>
    <t>σιμουΣιμος</t>
  </si>
  <si>
    <t>θέση 155</t>
  </si>
  <si>
    <t>βουλγαροπουλοςΧαριλαος</t>
  </si>
  <si>
    <t>Λιμένας</t>
  </si>
  <si>
    <t>θέση 156</t>
  </si>
  <si>
    <t>ΑΝ σε καθεστώς ΤΟΓΚΑΣ η απαίτηση (''υποχρεωτικά'') = 26.322€</t>
  </si>
  <si>
    <t>χρυσοπουλοςΒασιλειος</t>
  </si>
  <si>
    <t>1600€ φέσι 2/11ου έως 8/1ου /// ΑΜΕΣΑ μεταγραφή &amp; κ-15-17  ΜΕ χρήματα της μαμάς /// αν ΌΧΙ σε καθεστώς ΤΟΓΚΑΣ απαίτηση = 4.932€</t>
  </si>
  <si>
    <t>θέση 157</t>
  </si>
  <si>
    <t>Haugg</t>
  </si>
  <si>
    <t>2007 &amp; 2008</t>
  </si>
  <si>
    <t>ΑΝ σε καθεστώς ΤΟΓΚΑΣ η απαίτηση (''υποχρεωτικά'') = 36.079€</t>
  </si>
  <si>
    <t>θέση 158</t>
  </si>
  <si>
    <t>τσαμηςΙωαννης</t>
  </si>
  <si>
    <t>θέση 159</t>
  </si>
  <si>
    <t xml:space="preserve">DimovDimo </t>
  </si>
  <si>
    <t>θέση 160</t>
  </si>
  <si>
    <t>αγγελου-καμπμαιερΑριαδνη</t>
  </si>
  <si>
    <t>287λ = πληρωμή κ-15-17 &amp; μεταγραφής από ΑΓΑΠΕ</t>
  </si>
  <si>
    <t>αν ΤΟΓΚΑ η απαίτηση (''υποχρεωτικά'') = 64.866€</t>
  </si>
  <si>
    <t>41 συμβόλαια</t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</si>
  <si>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 xml:space="preserve">ΤΟΓΚΑΣ </t>
    </r>
    <r>
      <rPr>
        <sz val="8"/>
        <rFont val="Arial"/>
        <family val="2"/>
        <charset val="161"/>
      </rPr>
      <t>/// αν ΌΧΙ σε καθεστώς ΤΟΓΚΑΣ  , απαίτηση  = 286.838€</t>
    </r>
  </si>
  <si>
    <t>16 συμβόλαια</t>
  </si>
  <si>
    <t>1999 έως 2008</t>
  </si>
  <si>
    <t>αν ΌΧΙ σε καθεστώς ΤΟΓΚΑΣ  , απαίτηση  = 79.199€ {υποχρεωτικά = 50.426€ &amp; ηθικώς πρέπει = 28.773€}</t>
  </si>
  <si>
    <t>το 2025</t>
  </si>
  <si>
    <t>287λ</t>
  </si>
  <si>
    <t>αν ΤΟΓΚΑ η απαίτηση (''υποχρεωτικά'') = 33.778€</t>
  </si>
  <si>
    <t>ΑΝ σε καθεστώς ΤΟΓΚΑΣ η απαίτηση (''υποχρεωτικά'') = 168.188€</t>
  </si>
  <si>
    <t>2003 &amp; 2005 &amp; 2019(4)</t>
  </si>
  <si>
    <t>ΑΚΥΡΟΣ ο οιοσδήποτε στιγματισμός ως ΤΟΓΚΑΤΖΗΔΕΣ</t>
  </si>
  <si>
    <t>ΑΝ όχι ΤΟΓΚΑ  , απαίτηση  = 40.858€ {υποχρεωτικά = 31.353€ &amp; ηθικώς πρέπει = 9.504€}</t>
  </si>
  <si>
    <t>2001 έως 2020</t>
  </si>
  <si>
    <t>14 συμβόλαια</t>
  </si>
  <si>
    <t>2000 έως 2019</t>
  </si>
  <si>
    <t>ΑΝ όχι ΤΟΓΚΑ  , απαίτηση = 119.267€ {υποχρεωτικά = 80.776 &amp; ηθικώς πρέπει = 38.512€}</t>
  </si>
  <si>
    <t>θέση 161</t>
  </si>
  <si>
    <t>κωστιδηςΠαυλος</t>
  </si>
  <si>
    <t>ΑΝ σε καθεστώς ΤΟΓΚΑΣ η απαίτηση (''υποχρεωτικά'') = 14.409€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</si>
</sst>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7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9"/>
      <color rgb="FFFF0000"/>
      <name val="Arial"/>
      <family val="2"/>
      <charset val="161"/>
    </font>
    <font>
      <b/>
      <sz val="9"/>
      <color theme="1"/>
      <name val="Arial"/>
      <family val="2"/>
      <charset val="161"/>
    </font>
    <font>
      <sz val="9"/>
      <name val="Arial"/>
      <family val="2"/>
      <charset val="161"/>
    </font>
    <font>
      <sz val="8"/>
      <color rgb="FF00B050"/>
      <name val="Arial"/>
      <family val="2"/>
      <charset val="161"/>
    </font>
    <font>
      <sz val="8"/>
      <name val="Arial"/>
      <family val="2"/>
      <charset val="161"/>
    </font>
    <font>
      <b/>
      <sz val="9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u val="singleAccounting"/>
      <sz val="9"/>
      <color rgb="FFFF0000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25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43" fontId="2" fillId="0" borderId="1" xfId="1" applyFont="1" applyBorder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14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/>
    <xf numFmtId="43" fontId="7" fillId="0" borderId="1" xfId="1" applyFont="1" applyBorder="1"/>
    <xf numFmtId="0" fontId="7" fillId="0" borderId="0" xfId="0" applyFont="1"/>
    <xf numFmtId="43" fontId="2" fillId="0" borderId="1" xfId="1" applyFont="1" applyFill="1" applyBorder="1"/>
    <xf numFmtId="0" fontId="6" fillId="0" borderId="1" xfId="0" applyFont="1" applyBorder="1" applyAlignment="1">
      <alignment wrapText="1"/>
    </xf>
    <xf numFmtId="164" fontId="2" fillId="0" borderId="1" xfId="1" applyNumberFormat="1" applyFont="1" applyBorder="1"/>
    <xf numFmtId="164" fontId="7" fillId="0" borderId="1" xfId="1" applyNumberFormat="1" applyFont="1" applyBorder="1"/>
    <xf numFmtId="164" fontId="2" fillId="0" borderId="0" xfId="1" applyNumberFormat="1" applyFont="1"/>
    <xf numFmtId="164" fontId="2" fillId="2" borderId="4" xfId="1" applyNumberFormat="1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14" fontId="2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wrapText="1"/>
    </xf>
    <xf numFmtId="43" fontId="2" fillId="6" borderId="1" xfId="1" applyFont="1" applyFill="1" applyBorder="1"/>
    <xf numFmtId="0" fontId="2" fillId="2" borderId="4" xfId="0" applyFont="1" applyFill="1" applyBorder="1" applyAlignment="1">
      <alignment horizontal="center" wrapText="1"/>
    </xf>
    <xf numFmtId="164" fontId="2" fillId="0" borderId="2" xfId="1" applyNumberFormat="1" applyFont="1" applyBorder="1"/>
    <xf numFmtId="14" fontId="2" fillId="0" borderId="2" xfId="0" applyNumberFormat="1" applyFont="1" applyBorder="1"/>
    <xf numFmtId="14" fontId="2" fillId="0" borderId="2" xfId="0" applyNumberFormat="1" applyFont="1" applyBorder="1" applyAlignment="1">
      <alignment horizontal="center"/>
    </xf>
    <xf numFmtId="0" fontId="2" fillId="0" borderId="2" xfId="0" applyFont="1" applyBorder="1"/>
    <xf numFmtId="43" fontId="2" fillId="0" borderId="2" xfId="1" applyFont="1" applyBorder="1"/>
    <xf numFmtId="164" fontId="2" fillId="0" borderId="3" xfId="1" applyNumberFormat="1" applyFont="1" applyBorder="1"/>
    <xf numFmtId="14" fontId="2" fillId="0" borderId="3" xfId="0" applyNumberFormat="1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/>
    <xf numFmtId="43" fontId="2" fillId="0" borderId="3" xfId="1" applyFont="1" applyBorder="1"/>
    <xf numFmtId="43" fontId="2" fillId="6" borderId="3" xfId="1" applyFont="1" applyFill="1" applyBorder="1"/>
    <xf numFmtId="43" fontId="2" fillId="0" borderId="3" xfId="1" applyFont="1" applyFill="1" applyBorder="1"/>
    <xf numFmtId="0" fontId="9" fillId="0" borderId="3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9" fillId="0" borderId="2" xfId="0" applyFont="1" applyBorder="1" applyAlignment="1">
      <alignment wrapText="1"/>
    </xf>
    <xf numFmtId="0" fontId="7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14" fontId="2" fillId="0" borderId="1" xfId="0" applyNumberFormat="1" applyFont="1" applyFill="1" applyBorder="1"/>
    <xf numFmtId="1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164" fontId="2" fillId="0" borderId="1" xfId="1" applyNumberFormat="1" applyFont="1" applyFill="1" applyBorder="1"/>
    <xf numFmtId="0" fontId="9" fillId="0" borderId="1" xfId="0" applyFont="1" applyFill="1" applyBorder="1" applyAlignment="1">
      <alignment wrapText="1"/>
    </xf>
    <xf numFmtId="164" fontId="2" fillId="0" borderId="3" xfId="1" applyNumberFormat="1" applyFont="1" applyFill="1" applyBorder="1"/>
    <xf numFmtId="0" fontId="2" fillId="0" borderId="0" xfId="0" applyFont="1" applyFill="1"/>
    <xf numFmtId="0" fontId="11" fillId="0" borderId="1" xfId="0" applyFont="1" applyBorder="1" applyAlignment="1">
      <alignment wrapText="1"/>
    </xf>
    <xf numFmtId="0" fontId="2" fillId="0" borderId="3" xfId="0" applyFont="1" applyBorder="1" applyAlignment="1">
      <alignment wrapText="1"/>
    </xf>
    <xf numFmtId="164" fontId="2" fillId="0" borderId="1" xfId="1" applyNumberFormat="1" applyFont="1" applyBorder="1" applyAlignment="1">
      <alignment horizontal="center"/>
    </xf>
    <xf numFmtId="43" fontId="2" fillId="7" borderId="1" xfId="1" applyFont="1" applyFill="1" applyBorder="1"/>
    <xf numFmtId="164" fontId="2" fillId="0" borderId="1" xfId="1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left" wrapText="1"/>
    </xf>
    <xf numFmtId="14" fontId="6" fillId="0" borderId="1" xfId="0" applyNumberFormat="1" applyFont="1" applyBorder="1"/>
    <xf numFmtId="0" fontId="13" fillId="0" borderId="1" xfId="0" applyFont="1" applyBorder="1" applyAlignment="1">
      <alignment wrapText="1"/>
    </xf>
    <xf numFmtId="14" fontId="2" fillId="6" borderId="1" xfId="0" applyNumberFormat="1" applyFont="1" applyFill="1" applyBorder="1"/>
    <xf numFmtId="14" fontId="2" fillId="6" borderId="2" xfId="0" applyNumberFormat="1" applyFont="1" applyFill="1" applyBorder="1"/>
    <xf numFmtId="14" fontId="2" fillId="6" borderId="3" xfId="0" applyNumberFormat="1" applyFont="1" applyFill="1" applyBorder="1"/>
    <xf numFmtId="0" fontId="13" fillId="0" borderId="1" xfId="0" applyFont="1" applyBorder="1" applyAlignment="1">
      <alignment horizontal="left" wrapText="1"/>
    </xf>
    <xf numFmtId="164" fontId="2" fillId="0" borderId="1" xfId="1" applyNumberFormat="1" applyFont="1" applyFill="1" applyBorder="1" applyAlignment="1"/>
    <xf numFmtId="164" fontId="2" fillId="0" borderId="5" xfId="1" applyNumberFormat="1" applyFont="1" applyFill="1" applyBorder="1"/>
    <xf numFmtId="43" fontId="11" fillId="0" borderId="1" xfId="1" applyFont="1" applyFill="1" applyBorder="1"/>
    <xf numFmtId="43" fontId="11" fillId="0" borderId="3" xfId="1" applyFont="1" applyFill="1" applyBorder="1"/>
    <xf numFmtId="14" fontId="6" fillId="0" borderId="1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  <xf numFmtId="164" fontId="9" fillId="2" borderId="4" xfId="1" applyNumberFormat="1" applyFont="1" applyFill="1" applyBorder="1" applyAlignment="1">
      <alignment horizontal="center" wrapText="1"/>
    </xf>
    <xf numFmtId="164" fontId="9" fillId="0" borderId="2" xfId="1" applyNumberFormat="1" applyFont="1" applyBorder="1"/>
    <xf numFmtId="164" fontId="9" fillId="0" borderId="1" xfId="1" applyNumberFormat="1" applyFont="1" applyBorder="1"/>
    <xf numFmtId="164" fontId="9" fillId="0" borderId="3" xfId="1" applyNumberFormat="1" applyFont="1" applyBorder="1"/>
    <xf numFmtId="164" fontId="9" fillId="0" borderId="1" xfId="1" applyNumberFormat="1" applyFont="1" applyFill="1" applyBorder="1"/>
    <xf numFmtId="164" fontId="9" fillId="0" borderId="3" xfId="1" applyNumberFormat="1" applyFont="1" applyFill="1" applyBorder="1" applyAlignment="1">
      <alignment horizontal="center"/>
    </xf>
    <xf numFmtId="164" fontId="9" fillId="7" borderId="1" xfId="1" applyNumberFormat="1" applyFont="1" applyFill="1" applyBorder="1"/>
    <xf numFmtId="164" fontId="7" fillId="2" borderId="1" xfId="1" applyNumberFormat="1" applyFont="1" applyFill="1" applyBorder="1"/>
    <xf numFmtId="164" fontId="7" fillId="0" borderId="0" xfId="1" applyNumberFormat="1" applyFont="1" applyAlignment="1">
      <alignment horizontal="center"/>
    </xf>
    <xf numFmtId="164" fontId="7" fillId="2" borderId="0" xfId="1" applyNumberFormat="1" applyFont="1" applyFill="1" applyAlignment="1">
      <alignment horizontal="center"/>
    </xf>
    <xf numFmtId="14" fontId="9" fillId="0" borderId="1" xfId="0" applyNumberFormat="1" applyFont="1" applyBorder="1" applyAlignment="1">
      <alignment horizontal="center"/>
    </xf>
    <xf numFmtId="164" fontId="2" fillId="3" borderId="4" xfId="1" applyNumberFormat="1" applyFont="1" applyFill="1" applyBorder="1" applyAlignment="1">
      <alignment horizontal="center" wrapText="1"/>
    </xf>
    <xf numFmtId="164" fontId="10" fillId="3" borderId="2" xfId="1" applyNumberFormat="1" applyFont="1" applyFill="1" applyBorder="1" applyAlignment="1">
      <alignment horizontal="center"/>
    </xf>
    <xf numFmtId="164" fontId="2" fillId="6" borderId="2" xfId="1" applyNumberFormat="1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164" fontId="2" fillId="6" borderId="1" xfId="1" applyNumberFormat="1" applyFont="1" applyFill="1" applyBorder="1" applyAlignment="1">
      <alignment horizontal="center"/>
    </xf>
    <xf numFmtId="164" fontId="10" fillId="3" borderId="3" xfId="1" applyNumberFormat="1" applyFont="1" applyFill="1" applyBorder="1" applyAlignment="1">
      <alignment horizontal="center"/>
    </xf>
    <xf numFmtId="164" fontId="2" fillId="6" borderId="3" xfId="1" applyNumberFormat="1" applyFont="1" applyFill="1" applyBorder="1" applyAlignment="1">
      <alignment horizontal="center"/>
    </xf>
    <xf numFmtId="164" fontId="2" fillId="4" borderId="1" xfId="1" applyNumberFormat="1" applyFont="1" applyFill="1" applyBorder="1" applyAlignment="1">
      <alignment horizontal="center"/>
    </xf>
    <xf numFmtId="164" fontId="14" fillId="3" borderId="1" xfId="1" applyNumberFormat="1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164" fontId="2" fillId="5" borderId="1" xfId="1" applyNumberFormat="1" applyFont="1" applyFill="1" applyBorder="1" applyAlignment="1">
      <alignment horizontal="center"/>
    </xf>
    <xf numFmtId="164" fontId="2" fillId="0" borderId="0" xfId="1" applyNumberFormat="1" applyFont="1" applyAlignment="1">
      <alignment horizontal="center"/>
    </xf>
    <xf numFmtId="164" fontId="2" fillId="8" borderId="1" xfId="1" applyNumberFormat="1" applyFont="1" applyFill="1" applyBorder="1" applyAlignment="1">
      <alignment horizontal="center"/>
    </xf>
    <xf numFmtId="43" fontId="9" fillId="0" borderId="1" xfId="1" applyFont="1" applyBorder="1"/>
    <xf numFmtId="164" fontId="9" fillId="9" borderId="2" xfId="1" applyNumberFormat="1" applyFont="1" applyFill="1" applyBorder="1"/>
    <xf numFmtId="164" fontId="6" fillId="0" borderId="2" xfId="1" applyNumberFormat="1" applyFont="1" applyBorder="1"/>
    <xf numFmtId="164" fontId="9" fillId="9" borderId="1" xfId="1" applyNumberFormat="1" applyFont="1" applyFill="1" applyBorder="1"/>
    <xf numFmtId="164" fontId="2" fillId="0" borderId="0" xfId="1" applyNumberFormat="1" applyFont="1" applyFill="1" applyAlignment="1">
      <alignment wrapText="1"/>
    </xf>
    <xf numFmtId="164" fontId="2" fillId="0" borderId="0" xfId="1" applyNumberFormat="1" applyFont="1" applyFill="1"/>
    <xf numFmtId="164" fontId="7" fillId="0" borderId="0" xfId="1" applyNumberFormat="1" applyFont="1" applyFill="1"/>
    <xf numFmtId="0" fontId="8" fillId="0" borderId="2" xfId="0" applyFont="1" applyBorder="1" applyAlignment="1">
      <alignment wrapText="1"/>
    </xf>
    <xf numFmtId="0" fontId="9" fillId="0" borderId="3" xfId="0" applyFont="1" applyBorder="1"/>
    <xf numFmtId="0" fontId="8" fillId="0" borderId="2" xfId="0" applyFont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9" fillId="0" borderId="1" xfId="0" applyFont="1" applyBorder="1"/>
    <xf numFmtId="0" fontId="9" fillId="0" borderId="1" xfId="0" applyFont="1" applyFill="1" applyBorder="1"/>
    <xf numFmtId="0" fontId="9" fillId="0" borderId="2" xfId="0" applyFont="1" applyBorder="1"/>
    <xf numFmtId="164" fontId="2" fillId="0" borderId="1" xfId="1" applyNumberFormat="1" applyFont="1" applyFill="1" applyBorder="1" applyAlignment="1">
      <alignment horizontal="center"/>
    </xf>
    <xf numFmtId="164" fontId="10" fillId="4" borderId="1" xfId="1" applyNumberFormat="1" applyFont="1" applyFill="1" applyBorder="1" applyAlignment="1">
      <alignment horizontal="center"/>
    </xf>
    <xf numFmtId="164" fontId="2" fillId="0" borderId="4" xfId="1" applyNumberFormat="1" applyFont="1" applyFill="1" applyBorder="1" applyAlignment="1">
      <alignment horizontal="center" wrapText="1"/>
    </xf>
    <xf numFmtId="14" fontId="2" fillId="0" borderId="1" xfId="1" applyNumberFormat="1" applyFont="1" applyBorder="1"/>
    <xf numFmtId="43" fontId="2" fillId="7" borderId="2" xfId="1" applyFont="1" applyFill="1" applyBorder="1"/>
    <xf numFmtId="164" fontId="10" fillId="4" borderId="3" xfId="1" applyNumberFormat="1" applyFont="1" applyFill="1" applyBorder="1" applyAlignment="1">
      <alignment horizontal="center"/>
    </xf>
    <xf numFmtId="164" fontId="2" fillId="0" borderId="3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0" fontId="9" fillId="7" borderId="1" xfId="0" applyFont="1" applyFill="1" applyBorder="1"/>
    <xf numFmtId="14" fontId="9" fillId="0" borderId="1" xfId="0" applyNumberFormat="1" applyFont="1" applyBorder="1"/>
    <xf numFmtId="43" fontId="2" fillId="0" borderId="0" xfId="0" applyNumberFormat="1" applyFont="1"/>
    <xf numFmtId="164" fontId="9" fillId="0" borderId="2" xfId="1" applyNumberFormat="1" applyFont="1" applyFill="1" applyBorder="1"/>
    <xf numFmtId="14" fontId="9" fillId="0" borderId="1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left" wrapText="1"/>
    </xf>
    <xf numFmtId="164" fontId="2" fillId="9" borderId="1" xfId="1" applyNumberFormat="1" applyFont="1" applyFill="1" applyBorder="1"/>
    <xf numFmtId="164" fontId="2" fillId="9" borderId="3" xfId="1" applyNumberFormat="1" applyFont="1" applyFill="1" applyBorder="1"/>
    <xf numFmtId="164" fontId="2" fillId="9" borderId="2" xfId="1" applyNumberFormat="1" applyFont="1" applyFill="1" applyBorder="1"/>
    <xf numFmtId="43" fontId="2" fillId="2" borderId="4" xfId="1" applyFont="1" applyFill="1" applyBorder="1" applyAlignment="1">
      <alignment wrapText="1"/>
    </xf>
    <xf numFmtId="43" fontId="6" fillId="0" borderId="2" xfId="1" applyFont="1" applyBorder="1"/>
    <xf numFmtId="43" fontId="2" fillId="0" borderId="1" xfId="1" applyFont="1" applyBorder="1" applyAlignment="1">
      <alignment horizontal="center"/>
    </xf>
    <xf numFmtId="43" fontId="2" fillId="0" borderId="0" xfId="1" applyFont="1"/>
    <xf numFmtId="43" fontId="16" fillId="0" borderId="0" xfId="1" applyFont="1"/>
    <xf numFmtId="0" fontId="15" fillId="0" borderId="1" xfId="0" applyFont="1" applyBorder="1" applyAlignment="1">
      <alignment horizontal="left" wrapText="1"/>
    </xf>
  </cellXfs>
  <cellStyles count="44256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5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00"/>
  <sheetViews>
    <sheetView tabSelected="1" topLeftCell="H1" zoomScaleNormal="100" workbookViewId="0">
      <pane ySplit="1" topLeftCell="A2" activePane="bottomLeft" state="frozen"/>
      <selection pane="bottomLeft" activeCell="R153" sqref="R153"/>
    </sheetView>
  </sheetViews>
  <sheetFormatPr defaultRowHeight="12"/>
  <cols>
    <col min="1" max="1" width="7.6640625" style="16" bestFit="1" customWidth="1"/>
    <col min="2" max="2" width="7.33203125" style="1" customWidth="1"/>
    <col min="3" max="3" width="57.6640625" style="5" customWidth="1"/>
    <col min="4" max="4" width="11.5546875" style="1" bestFit="1" customWidth="1"/>
    <col min="5" max="5" width="8.6640625" style="1" customWidth="1"/>
    <col min="6" max="6" width="17.88671875" style="16" bestFit="1" customWidth="1"/>
    <col min="7" max="7" width="9.5546875" style="130" customWidth="1"/>
    <col min="8" max="8" width="9.5546875" style="1" customWidth="1"/>
    <col min="9" max="9" width="9.6640625" style="1" customWidth="1"/>
    <col min="10" max="10" width="10.88671875" style="1" customWidth="1"/>
    <col min="11" max="11" width="17.44140625" style="1" bestFit="1" customWidth="1"/>
    <col min="12" max="12" width="10.77734375" style="16" bestFit="1" customWidth="1"/>
    <col min="13" max="13" width="7.6640625" style="1" bestFit="1" customWidth="1"/>
    <col min="14" max="14" width="10.77734375" style="87" customWidth="1"/>
    <col min="15" max="15" width="8.88671875" style="87" customWidth="1"/>
    <col min="16" max="16" width="76.21875" style="106" bestFit="1" customWidth="1"/>
    <col min="17" max="17" width="9.6640625" style="94" bestFit="1" customWidth="1"/>
    <col min="18" max="16384" width="8.88671875" style="1"/>
  </cols>
  <sheetData>
    <row r="1" spans="1:18" s="5" customFormat="1" ht="24.75" thickBot="1">
      <c r="A1" s="17" t="s">
        <v>7</v>
      </c>
      <c r="B1" s="18" t="s">
        <v>5</v>
      </c>
      <c r="C1" s="18" t="s">
        <v>0</v>
      </c>
      <c r="D1" s="18" t="s">
        <v>330</v>
      </c>
      <c r="E1" s="18" t="s">
        <v>1</v>
      </c>
      <c r="F1" s="17" t="s">
        <v>128</v>
      </c>
      <c r="G1" s="127" t="s">
        <v>594</v>
      </c>
      <c r="H1" s="22" t="s">
        <v>126</v>
      </c>
      <c r="I1" s="22" t="s">
        <v>23</v>
      </c>
      <c r="J1" s="22" t="s">
        <v>22</v>
      </c>
      <c r="K1" s="18" t="s">
        <v>3</v>
      </c>
      <c r="L1" s="65" t="s">
        <v>2</v>
      </c>
      <c r="M1" s="18" t="s">
        <v>4</v>
      </c>
      <c r="N1" s="76" t="s">
        <v>124</v>
      </c>
      <c r="O1" s="112" t="s">
        <v>6</v>
      </c>
      <c r="P1" s="22" t="s">
        <v>21</v>
      </c>
      <c r="Q1" s="93"/>
    </row>
    <row r="2" spans="1:18">
      <c r="A2" s="23" t="s">
        <v>28</v>
      </c>
      <c r="B2" s="24">
        <v>43968</v>
      </c>
      <c r="C2" s="37" t="s">
        <v>332</v>
      </c>
      <c r="D2" s="96" t="s">
        <v>331</v>
      </c>
      <c r="E2" s="26" t="s">
        <v>156</v>
      </c>
      <c r="F2" s="91" t="s">
        <v>322</v>
      </c>
      <c r="G2" s="128"/>
      <c r="H2" s="27">
        <v>6846.92</v>
      </c>
      <c r="I2" s="27">
        <v>3147.08</v>
      </c>
      <c r="J2" s="27">
        <v>485.05</v>
      </c>
      <c r="K2" s="24" t="s">
        <v>252</v>
      </c>
      <c r="L2" s="66">
        <v>3259512</v>
      </c>
      <c r="M2" s="64">
        <v>45968</v>
      </c>
      <c r="N2" s="77">
        <f t="shared" ref="N2" si="0">L2</f>
        <v>3259512</v>
      </c>
      <c r="O2" s="78"/>
      <c r="P2" s="98" t="s">
        <v>337</v>
      </c>
    </row>
    <row r="3" spans="1:18">
      <c r="A3" s="126" t="s">
        <v>324</v>
      </c>
      <c r="B3" s="24"/>
      <c r="C3" s="37" t="s">
        <v>333</v>
      </c>
      <c r="D3" s="96" t="s">
        <v>331</v>
      </c>
      <c r="E3" s="26" t="s">
        <v>156</v>
      </c>
      <c r="F3" s="23" t="s">
        <v>197</v>
      </c>
      <c r="G3" s="27"/>
      <c r="H3" s="27">
        <v>594.57000000000005</v>
      </c>
      <c r="I3" s="27">
        <v>222.83</v>
      </c>
      <c r="J3" s="27">
        <v>42.44</v>
      </c>
      <c r="K3" s="24" t="s">
        <v>336</v>
      </c>
      <c r="L3" s="90"/>
      <c r="M3" s="64">
        <v>45949</v>
      </c>
      <c r="N3" s="77">
        <f>L3</f>
        <v>0</v>
      </c>
      <c r="O3" s="78"/>
      <c r="P3" s="98" t="s">
        <v>433</v>
      </c>
      <c r="Q3" s="94">
        <v>709755</v>
      </c>
      <c r="R3" s="120">
        <f>H3</f>
        <v>594.57000000000005</v>
      </c>
    </row>
    <row r="4" spans="1:18">
      <c r="A4" s="51" t="s">
        <v>29</v>
      </c>
      <c r="B4" s="41">
        <v>43967</v>
      </c>
      <c r="C4" s="52" t="s">
        <v>20</v>
      </c>
      <c r="D4" s="2"/>
      <c r="E4" s="2" t="s">
        <v>157</v>
      </c>
      <c r="F4" s="14" t="s">
        <v>15</v>
      </c>
      <c r="G4" s="27"/>
      <c r="H4" s="27">
        <v>1186.33</v>
      </c>
      <c r="I4" s="21"/>
      <c r="J4" s="27">
        <v>296.52</v>
      </c>
      <c r="K4" s="19" t="s">
        <v>98</v>
      </c>
      <c r="L4" s="67">
        <v>3938</v>
      </c>
      <c r="M4" s="41" t="s">
        <v>67</v>
      </c>
      <c r="N4" s="111">
        <v>695</v>
      </c>
      <c r="O4" s="110">
        <v>1022</v>
      </c>
      <c r="P4" s="99" t="s">
        <v>121</v>
      </c>
      <c r="R4" s="120"/>
    </row>
    <row r="5" spans="1:18">
      <c r="A5" s="45" t="s">
        <v>30</v>
      </c>
      <c r="B5" s="29">
        <v>43967</v>
      </c>
      <c r="C5" s="35" t="s">
        <v>338</v>
      </c>
      <c r="D5" s="97" t="s">
        <v>334</v>
      </c>
      <c r="E5" s="31" t="s">
        <v>158</v>
      </c>
      <c r="F5" s="28" t="s">
        <v>15</v>
      </c>
      <c r="G5" s="32"/>
      <c r="H5" s="32">
        <v>4140.43</v>
      </c>
      <c r="I5" s="32">
        <v>753.49</v>
      </c>
      <c r="J5" s="32">
        <v>508.15</v>
      </c>
      <c r="K5" s="29">
        <v>37970</v>
      </c>
      <c r="L5" s="68">
        <v>55946.32</v>
      </c>
      <c r="M5" s="30" t="s">
        <v>8</v>
      </c>
      <c r="N5" s="81">
        <f>L5</f>
        <v>55946.32</v>
      </c>
      <c r="O5" s="82"/>
      <c r="P5" s="100"/>
      <c r="R5" s="120"/>
    </row>
    <row r="6" spans="1:18">
      <c r="A6" s="45" t="s">
        <v>31</v>
      </c>
      <c r="B6" s="40">
        <v>43980</v>
      </c>
      <c r="C6" s="36" t="s">
        <v>339</v>
      </c>
      <c r="D6" s="97" t="s">
        <v>334</v>
      </c>
      <c r="E6" s="2" t="s">
        <v>571</v>
      </c>
      <c r="F6" s="14" t="s">
        <v>15</v>
      </c>
      <c r="G6" s="4"/>
      <c r="H6" s="4">
        <v>790.07</v>
      </c>
      <c r="I6" s="4">
        <v>359.4</v>
      </c>
      <c r="J6" s="4">
        <v>123.4</v>
      </c>
      <c r="K6" s="19" t="s">
        <v>99</v>
      </c>
      <c r="L6" s="67">
        <v>16676.099999999999</v>
      </c>
      <c r="M6" s="19" t="s">
        <v>177</v>
      </c>
      <c r="N6" s="79">
        <f>L6</f>
        <v>16676.099999999999</v>
      </c>
      <c r="O6" s="80"/>
      <c r="P6" s="101"/>
      <c r="R6" s="120"/>
    </row>
    <row r="7" spans="1:18">
      <c r="A7" s="45" t="s">
        <v>32</v>
      </c>
      <c r="B7" s="3">
        <v>43968</v>
      </c>
      <c r="C7" s="36" t="s">
        <v>19</v>
      </c>
      <c r="D7" s="107" t="s">
        <v>335</v>
      </c>
      <c r="E7" s="2" t="s">
        <v>571</v>
      </c>
      <c r="F7" s="14" t="s">
        <v>9</v>
      </c>
      <c r="G7" s="4"/>
      <c r="H7" s="4">
        <v>4500</v>
      </c>
      <c r="I7" s="21"/>
      <c r="J7" s="21"/>
      <c r="K7" s="19" t="s">
        <v>10</v>
      </c>
      <c r="L7" s="67">
        <v>9158.24</v>
      </c>
      <c r="M7" s="19" t="s">
        <v>8</v>
      </c>
      <c r="N7" s="79">
        <f>L7</f>
        <v>9158.24</v>
      </c>
      <c r="O7" s="80"/>
      <c r="P7" s="102"/>
      <c r="R7" s="120"/>
    </row>
    <row r="8" spans="1:18">
      <c r="A8" s="45" t="s">
        <v>33</v>
      </c>
      <c r="B8" s="3">
        <v>43973</v>
      </c>
      <c r="C8" s="36" t="s">
        <v>409</v>
      </c>
      <c r="D8" s="107" t="s">
        <v>335</v>
      </c>
      <c r="E8" s="2" t="s">
        <v>159</v>
      </c>
      <c r="F8" s="14" t="s">
        <v>105</v>
      </c>
      <c r="G8" s="4"/>
      <c r="H8" s="12">
        <v>2171.52</v>
      </c>
      <c r="I8" s="12">
        <v>96.25</v>
      </c>
      <c r="J8" s="4">
        <v>88.18</v>
      </c>
      <c r="K8" s="3" t="s">
        <v>411</v>
      </c>
      <c r="L8" s="67">
        <v>92084</v>
      </c>
      <c r="M8" s="64">
        <v>45937</v>
      </c>
      <c r="N8" s="79">
        <f>L8</f>
        <v>92084</v>
      </c>
      <c r="O8" s="80"/>
      <c r="P8" s="103" t="s">
        <v>412</v>
      </c>
      <c r="R8" s="120"/>
    </row>
    <row r="9" spans="1:18">
      <c r="A9" s="125" t="s">
        <v>408</v>
      </c>
      <c r="B9" s="3">
        <v>43973</v>
      </c>
      <c r="C9" s="36" t="s">
        <v>407</v>
      </c>
      <c r="D9" s="107" t="s">
        <v>335</v>
      </c>
      <c r="E9" s="2" t="s">
        <v>159</v>
      </c>
      <c r="F9" s="14" t="s">
        <v>215</v>
      </c>
      <c r="G9" s="4"/>
      <c r="H9" s="12">
        <v>1808.39</v>
      </c>
      <c r="I9" s="12">
        <v>87.77</v>
      </c>
      <c r="J9" s="4">
        <v>138.88999999999999</v>
      </c>
      <c r="K9" s="3" t="s">
        <v>340</v>
      </c>
      <c r="L9" s="90"/>
      <c r="M9" s="64">
        <v>45936</v>
      </c>
      <c r="N9" s="84">
        <f t="shared" ref="N9" si="1">L9</f>
        <v>0</v>
      </c>
      <c r="O9" s="80"/>
      <c r="P9" s="98" t="s">
        <v>410</v>
      </c>
      <c r="Q9" s="94">
        <v>141516</v>
      </c>
      <c r="R9" s="120">
        <f t="shared" ref="R4:R67" si="2">H9</f>
        <v>1808.39</v>
      </c>
    </row>
    <row r="10" spans="1:18" ht="11.25" customHeight="1">
      <c r="A10" s="45" t="s">
        <v>80</v>
      </c>
      <c r="B10" s="3">
        <v>43968</v>
      </c>
      <c r="C10" s="20" t="s">
        <v>341</v>
      </c>
      <c r="D10" s="107" t="s">
        <v>334</v>
      </c>
      <c r="E10" s="2" t="s">
        <v>571</v>
      </c>
      <c r="F10" s="14" t="s">
        <v>374</v>
      </c>
      <c r="G10" s="4"/>
      <c r="H10" s="4">
        <v>21756.67</v>
      </c>
      <c r="I10" s="12">
        <v>9620</v>
      </c>
      <c r="J10" s="4">
        <v>2502</v>
      </c>
      <c r="K10" s="3" t="s">
        <v>566</v>
      </c>
      <c r="L10" s="67">
        <v>547964</v>
      </c>
      <c r="M10" s="122">
        <v>46026</v>
      </c>
      <c r="N10" s="79">
        <f>L10</f>
        <v>547964</v>
      </c>
      <c r="O10" s="80"/>
      <c r="P10" s="101"/>
      <c r="R10" s="120"/>
    </row>
    <row r="11" spans="1:18" s="46" customFormat="1">
      <c r="A11" s="45" t="s">
        <v>81</v>
      </c>
      <c r="B11" s="3">
        <v>43964</v>
      </c>
      <c r="C11" s="6" t="s">
        <v>82</v>
      </c>
      <c r="D11" s="108"/>
      <c r="E11" s="42" t="s">
        <v>160</v>
      </c>
      <c r="F11" s="43" t="s">
        <v>26</v>
      </c>
      <c r="G11" s="12"/>
      <c r="H11" s="4">
        <v>4261.04</v>
      </c>
      <c r="I11" s="21"/>
      <c r="J11" s="50"/>
      <c r="K11" s="43">
        <v>2015</v>
      </c>
      <c r="L11" s="69">
        <v>4261</v>
      </c>
      <c r="M11" s="41" t="s">
        <v>67</v>
      </c>
      <c r="N11" s="111">
        <f>L11-O11</f>
        <v>2682.49</v>
      </c>
      <c r="O11" s="110">
        <v>1578.51</v>
      </c>
      <c r="P11" s="99" t="s">
        <v>87</v>
      </c>
      <c r="Q11" s="94"/>
      <c r="R11" s="120"/>
    </row>
    <row r="12" spans="1:18">
      <c r="A12" s="45" t="s">
        <v>34</v>
      </c>
      <c r="B12" s="3">
        <v>43964</v>
      </c>
      <c r="C12" s="36" t="s">
        <v>344</v>
      </c>
      <c r="D12" s="107" t="s">
        <v>334</v>
      </c>
      <c r="E12" s="2" t="s">
        <v>571</v>
      </c>
      <c r="F12" s="14" t="s">
        <v>15</v>
      </c>
      <c r="G12" s="4"/>
      <c r="H12" s="4">
        <v>4226.74</v>
      </c>
      <c r="I12" s="4">
        <v>392.47</v>
      </c>
      <c r="J12" s="4">
        <v>984.06</v>
      </c>
      <c r="K12" s="19" t="s">
        <v>100</v>
      </c>
      <c r="L12" s="67">
        <v>30415</v>
      </c>
      <c r="M12" s="41" t="s">
        <v>67</v>
      </c>
      <c r="N12" s="79">
        <v>30415.53</v>
      </c>
      <c r="O12" s="80"/>
      <c r="P12" s="102"/>
      <c r="R12" s="120"/>
    </row>
    <row r="13" spans="1:18">
      <c r="A13" s="45" t="s">
        <v>35</v>
      </c>
      <c r="B13" s="3">
        <v>43964</v>
      </c>
      <c r="C13" s="6" t="s">
        <v>18</v>
      </c>
      <c r="D13" s="107"/>
      <c r="E13" s="2" t="s">
        <v>159</v>
      </c>
      <c r="F13" s="14" t="s">
        <v>15</v>
      </c>
      <c r="G13" s="4"/>
      <c r="H13" s="4">
        <v>1054.1300000000001</v>
      </c>
      <c r="I13" s="4">
        <v>266.38</v>
      </c>
      <c r="J13" s="4">
        <v>504.53</v>
      </c>
      <c r="K13" s="19" t="s">
        <v>97</v>
      </c>
      <c r="L13" s="67">
        <v>3072.91</v>
      </c>
      <c r="M13" s="19" t="s">
        <v>24</v>
      </c>
      <c r="N13" s="111">
        <f>L13-O13</f>
        <v>1944.12</v>
      </c>
      <c r="O13" s="110">
        <v>1128.79</v>
      </c>
      <c r="P13" s="103" t="s">
        <v>88</v>
      </c>
      <c r="R13" s="120"/>
    </row>
    <row r="14" spans="1:18">
      <c r="A14" s="45" t="s">
        <v>36</v>
      </c>
      <c r="B14" s="3">
        <v>43966</v>
      </c>
      <c r="C14" s="36" t="s">
        <v>84</v>
      </c>
      <c r="D14" s="107" t="s">
        <v>334</v>
      </c>
      <c r="E14" s="2" t="s">
        <v>161</v>
      </c>
      <c r="F14" s="14" t="s">
        <v>15</v>
      </c>
      <c r="G14" s="4"/>
      <c r="H14" s="4">
        <v>4135.59</v>
      </c>
      <c r="I14" s="4">
        <v>2081.81</v>
      </c>
      <c r="J14" s="4">
        <v>625.55999999999995</v>
      </c>
      <c r="K14" s="53" t="s">
        <v>89</v>
      </c>
      <c r="L14" s="67">
        <v>47903</v>
      </c>
      <c r="M14" s="41" t="s">
        <v>67</v>
      </c>
      <c r="N14" s="79">
        <f>L14</f>
        <v>47903</v>
      </c>
      <c r="O14" s="80"/>
      <c r="P14" s="102"/>
      <c r="R14" s="120"/>
    </row>
    <row r="15" spans="1:18">
      <c r="A15" s="45" t="s">
        <v>90</v>
      </c>
      <c r="B15" s="40">
        <v>43964</v>
      </c>
      <c r="C15" s="54" t="s">
        <v>92</v>
      </c>
      <c r="D15" s="107"/>
      <c r="E15" s="2" t="s">
        <v>571</v>
      </c>
      <c r="F15" s="14" t="s">
        <v>14</v>
      </c>
      <c r="G15" s="4"/>
      <c r="H15" s="4">
        <v>891.26</v>
      </c>
      <c r="I15" s="4">
        <v>501.26</v>
      </c>
      <c r="J15" s="4">
        <v>136.44999999999999</v>
      </c>
      <c r="K15" s="49">
        <v>2006</v>
      </c>
      <c r="L15" s="67">
        <v>4353</v>
      </c>
      <c r="M15" s="41" t="s">
        <v>67</v>
      </c>
      <c r="N15" s="111">
        <f>L15-O15</f>
        <v>1124.79</v>
      </c>
      <c r="O15" s="110">
        <v>3228.21</v>
      </c>
      <c r="P15" s="101" t="s">
        <v>93</v>
      </c>
      <c r="R15" s="120"/>
    </row>
    <row r="16" spans="1:18">
      <c r="A16" s="45" t="s">
        <v>91</v>
      </c>
      <c r="B16" s="40">
        <v>43964</v>
      </c>
      <c r="C16" s="54" t="s">
        <v>94</v>
      </c>
      <c r="D16" s="107" t="s">
        <v>334</v>
      </c>
      <c r="E16" s="2" t="s">
        <v>571</v>
      </c>
      <c r="F16" s="14" t="s">
        <v>95</v>
      </c>
      <c r="G16" s="4"/>
      <c r="H16" s="4">
        <v>2322.12</v>
      </c>
      <c r="I16" s="4">
        <v>1105</v>
      </c>
      <c r="J16" s="4">
        <v>335.84</v>
      </c>
      <c r="K16" s="19" t="s">
        <v>96</v>
      </c>
      <c r="L16" s="67">
        <v>9666.25</v>
      </c>
      <c r="M16" s="41" t="s">
        <v>67</v>
      </c>
      <c r="N16" s="111">
        <f>L16-O16</f>
        <v>7381.7199999999993</v>
      </c>
      <c r="O16" s="110">
        <v>2284.5300000000002</v>
      </c>
      <c r="P16" s="101" t="s">
        <v>129</v>
      </c>
      <c r="R16" s="120"/>
    </row>
    <row r="17" spans="1:18">
      <c r="A17" s="45" t="s">
        <v>37</v>
      </c>
      <c r="B17" s="3">
        <v>43965</v>
      </c>
      <c r="C17" s="47" t="s">
        <v>103</v>
      </c>
      <c r="D17" s="107"/>
      <c r="E17" s="2" t="s">
        <v>571</v>
      </c>
      <c r="F17" s="14" t="s">
        <v>14</v>
      </c>
      <c r="G17" s="4"/>
      <c r="H17" s="4">
        <v>1742.38</v>
      </c>
      <c r="I17" s="4">
        <v>780</v>
      </c>
      <c r="J17" s="4">
        <v>209.95</v>
      </c>
      <c r="K17" s="19" t="s">
        <v>101</v>
      </c>
      <c r="L17" s="67">
        <v>9462.84</v>
      </c>
      <c r="M17" s="19" t="s">
        <v>11</v>
      </c>
      <c r="N17" s="111">
        <f>L17-O17</f>
        <v>6844.74</v>
      </c>
      <c r="O17" s="110">
        <v>2618.1</v>
      </c>
      <c r="P17" s="101" t="s">
        <v>102</v>
      </c>
      <c r="R17" s="120"/>
    </row>
    <row r="18" spans="1:18">
      <c r="A18" s="45" t="s">
        <v>38</v>
      </c>
      <c r="B18" s="3">
        <v>43967</v>
      </c>
      <c r="C18" s="6" t="s">
        <v>345</v>
      </c>
      <c r="D18" s="107" t="s">
        <v>334</v>
      </c>
      <c r="E18" s="2" t="s">
        <v>156</v>
      </c>
      <c r="F18" s="14" t="s">
        <v>14</v>
      </c>
      <c r="G18" s="4"/>
      <c r="H18" s="4">
        <v>1358.95</v>
      </c>
      <c r="I18" s="4">
        <v>462.37</v>
      </c>
      <c r="J18" s="4">
        <v>151.13999999999999</v>
      </c>
      <c r="K18" s="19" t="s">
        <v>104</v>
      </c>
      <c r="L18" s="67">
        <v>13442</v>
      </c>
      <c r="M18" s="19" t="s">
        <v>11</v>
      </c>
      <c r="N18" s="79">
        <f>L18</f>
        <v>13442</v>
      </c>
      <c r="O18" s="80"/>
      <c r="P18" s="101" t="s">
        <v>86</v>
      </c>
      <c r="R18" s="120"/>
    </row>
    <row r="19" spans="1:18">
      <c r="A19" s="45" t="s">
        <v>39</v>
      </c>
      <c r="B19" s="3">
        <v>43966</v>
      </c>
      <c r="C19" s="47" t="s">
        <v>346</v>
      </c>
      <c r="D19" s="107" t="s">
        <v>335</v>
      </c>
      <c r="E19" s="2" t="s">
        <v>160</v>
      </c>
      <c r="F19" s="14" t="s">
        <v>26</v>
      </c>
      <c r="G19" s="4"/>
      <c r="H19" s="4">
        <v>3048.43</v>
      </c>
      <c r="I19" s="4">
        <v>69</v>
      </c>
      <c r="J19" s="4">
        <v>1060.17</v>
      </c>
      <c r="K19" s="3">
        <v>41372</v>
      </c>
      <c r="L19" s="67">
        <v>17385</v>
      </c>
      <c r="M19" s="41" t="s">
        <v>67</v>
      </c>
      <c r="N19" s="79">
        <f>L19</f>
        <v>17385</v>
      </c>
      <c r="O19" s="80"/>
      <c r="P19" s="102" t="s">
        <v>131</v>
      </c>
      <c r="R19" s="120"/>
    </row>
    <row r="20" spans="1:18">
      <c r="A20" s="45" t="s">
        <v>40</v>
      </c>
      <c r="B20" s="3">
        <v>43966</v>
      </c>
      <c r="C20" s="47" t="s">
        <v>83</v>
      </c>
      <c r="D20" s="107"/>
      <c r="E20" s="2" t="s">
        <v>162</v>
      </c>
      <c r="F20" s="14" t="s">
        <v>15</v>
      </c>
      <c r="G20" s="4"/>
      <c r="H20" s="4">
        <v>518.03</v>
      </c>
      <c r="I20" s="4">
        <v>9.0500000000000007</v>
      </c>
      <c r="J20" s="4">
        <v>148.88999999999999</v>
      </c>
      <c r="K20" s="19" t="s">
        <v>16</v>
      </c>
      <c r="L20" s="67">
        <v>3370.18</v>
      </c>
      <c r="M20" s="19" t="s">
        <v>11</v>
      </c>
      <c r="N20" s="111">
        <v>1363.42</v>
      </c>
      <c r="O20" s="110">
        <v>1655.71</v>
      </c>
      <c r="P20" s="101" t="s">
        <v>12</v>
      </c>
      <c r="R20" s="120"/>
    </row>
    <row r="21" spans="1:18">
      <c r="A21" s="45" t="s">
        <v>41</v>
      </c>
      <c r="B21" s="3">
        <v>43967</v>
      </c>
      <c r="C21" s="36" t="s">
        <v>347</v>
      </c>
      <c r="D21" s="107" t="s">
        <v>334</v>
      </c>
      <c r="E21" s="2" t="s">
        <v>571</v>
      </c>
      <c r="F21" s="14" t="s">
        <v>349</v>
      </c>
      <c r="G21" s="4"/>
      <c r="H21" s="4">
        <v>19806.509999999998</v>
      </c>
      <c r="I21" s="4">
        <v>495.81</v>
      </c>
      <c r="J21" s="50"/>
      <c r="K21" s="19" t="s">
        <v>350</v>
      </c>
      <c r="L21" s="67">
        <v>94087</v>
      </c>
      <c r="M21" s="19" t="s">
        <v>67</v>
      </c>
      <c r="N21" s="79">
        <f>L21</f>
        <v>94087</v>
      </c>
      <c r="O21" s="80"/>
      <c r="P21" s="58" t="s">
        <v>348</v>
      </c>
      <c r="R21" s="120"/>
    </row>
    <row r="22" spans="1:18">
      <c r="A22" s="45" t="s">
        <v>42</v>
      </c>
      <c r="B22" s="3">
        <v>43976</v>
      </c>
      <c r="C22" s="47" t="s">
        <v>351</v>
      </c>
      <c r="D22" s="107" t="s">
        <v>335</v>
      </c>
      <c r="E22" s="2" t="s">
        <v>156</v>
      </c>
      <c r="F22" s="14" t="s">
        <v>352</v>
      </c>
      <c r="G22" s="4">
        <v>980.91</v>
      </c>
      <c r="H22" s="4">
        <v>32308.06</v>
      </c>
      <c r="I22" s="4">
        <v>686.33</v>
      </c>
      <c r="J22" s="4">
        <v>1413.21</v>
      </c>
      <c r="K22" s="63" t="s">
        <v>588</v>
      </c>
      <c r="L22" s="67">
        <v>845613</v>
      </c>
      <c r="M22" s="19">
        <v>46047</v>
      </c>
      <c r="N22" s="79">
        <f>L22</f>
        <v>845613</v>
      </c>
      <c r="O22" s="80"/>
      <c r="P22" s="102" t="s">
        <v>589</v>
      </c>
      <c r="R22" s="120"/>
    </row>
    <row r="23" spans="1:18">
      <c r="A23" s="45" t="s">
        <v>43</v>
      </c>
      <c r="B23" s="55"/>
      <c r="C23" s="13" t="s">
        <v>353</v>
      </c>
      <c r="D23" s="107"/>
      <c r="E23" s="2" t="s">
        <v>163</v>
      </c>
      <c r="F23" s="14" t="s">
        <v>105</v>
      </c>
      <c r="G23" s="4"/>
      <c r="H23" s="4">
        <v>2645.2</v>
      </c>
      <c r="I23" s="21"/>
      <c r="J23" s="4">
        <v>376.93</v>
      </c>
      <c r="K23" s="49" t="s">
        <v>354</v>
      </c>
      <c r="L23" s="70">
        <v>3523.55</v>
      </c>
      <c r="M23" s="19" t="s">
        <v>24</v>
      </c>
      <c r="N23" s="111">
        <v>849.29</v>
      </c>
      <c r="O23" s="110">
        <v>2674.26</v>
      </c>
      <c r="P23" s="58" t="s">
        <v>106</v>
      </c>
      <c r="R23" s="120"/>
    </row>
    <row r="24" spans="1:18">
      <c r="A24" s="125" t="s">
        <v>406</v>
      </c>
      <c r="B24" s="55"/>
      <c r="C24" s="36" t="s">
        <v>355</v>
      </c>
      <c r="D24" s="107" t="s">
        <v>335</v>
      </c>
      <c r="E24" s="2" t="s">
        <v>571</v>
      </c>
      <c r="F24" s="14" t="s">
        <v>13</v>
      </c>
      <c r="G24" s="4"/>
      <c r="H24" s="12">
        <v>4296.8</v>
      </c>
      <c r="I24" s="4">
        <v>384.61</v>
      </c>
      <c r="J24" s="12">
        <v>246.22</v>
      </c>
      <c r="K24" s="19" t="s">
        <v>107</v>
      </c>
      <c r="L24" s="90"/>
      <c r="M24" s="64">
        <v>45914</v>
      </c>
      <c r="N24" s="84">
        <f t="shared" ref="N24:N65" si="3">L24</f>
        <v>0</v>
      </c>
      <c r="O24" s="80"/>
      <c r="P24" s="98" t="s">
        <v>328</v>
      </c>
      <c r="Q24" s="94">
        <v>275324</v>
      </c>
      <c r="R24" s="120">
        <f t="shared" si="2"/>
        <v>4296.8</v>
      </c>
    </row>
    <row r="25" spans="1:18">
      <c r="A25" s="45" t="s">
        <v>44</v>
      </c>
      <c r="B25" s="55"/>
      <c r="C25" s="6" t="s">
        <v>25</v>
      </c>
      <c r="D25" s="107"/>
      <c r="E25" s="2" t="s">
        <v>161</v>
      </c>
      <c r="F25" s="14" t="s">
        <v>198</v>
      </c>
      <c r="G25" s="4"/>
      <c r="H25" s="12">
        <v>5313.06</v>
      </c>
      <c r="I25" s="12">
        <v>199.37</v>
      </c>
      <c r="J25" s="12">
        <v>723.53</v>
      </c>
      <c r="K25" s="14" t="s">
        <v>597</v>
      </c>
      <c r="L25" s="67">
        <v>29009</v>
      </c>
      <c r="M25" s="75">
        <v>46055</v>
      </c>
      <c r="N25" s="111">
        <v>19736</v>
      </c>
      <c r="O25" s="110">
        <f>L25-N25</f>
        <v>9273</v>
      </c>
      <c r="P25" s="132" t="s">
        <v>598</v>
      </c>
      <c r="R25" s="120"/>
    </row>
    <row r="26" spans="1:18">
      <c r="A26" s="45" t="s">
        <v>45</v>
      </c>
      <c r="B26" s="55"/>
      <c r="C26" s="36" t="s">
        <v>356</v>
      </c>
      <c r="D26" s="107" t="s">
        <v>334</v>
      </c>
      <c r="E26" s="2" t="s">
        <v>158</v>
      </c>
      <c r="F26" s="14" t="s">
        <v>13</v>
      </c>
      <c r="G26" s="4"/>
      <c r="H26" s="12">
        <v>2158.56</v>
      </c>
      <c r="I26" s="4">
        <v>456.75</v>
      </c>
      <c r="J26" s="12">
        <v>408.5</v>
      </c>
      <c r="K26" s="19" t="s">
        <v>108</v>
      </c>
      <c r="L26" s="67">
        <v>25651</v>
      </c>
      <c r="M26" s="19" t="s">
        <v>24</v>
      </c>
      <c r="N26" s="79">
        <f t="shared" si="3"/>
        <v>25651</v>
      </c>
      <c r="O26" s="80"/>
      <c r="P26" s="102"/>
      <c r="R26" s="120"/>
    </row>
    <row r="27" spans="1:18">
      <c r="A27" s="45" t="s">
        <v>46</v>
      </c>
      <c r="B27" s="3">
        <v>44022</v>
      </c>
      <c r="C27" s="36" t="s">
        <v>357</v>
      </c>
      <c r="D27" s="107" t="s">
        <v>334</v>
      </c>
      <c r="E27" s="2" t="s">
        <v>571</v>
      </c>
      <c r="F27" s="14" t="s">
        <v>17</v>
      </c>
      <c r="G27" s="4"/>
      <c r="H27" s="12">
        <v>533.1</v>
      </c>
      <c r="I27" s="4">
        <v>466.83</v>
      </c>
      <c r="J27" s="12">
        <v>230.91</v>
      </c>
      <c r="K27" s="19" t="s">
        <v>109</v>
      </c>
      <c r="L27" s="67">
        <v>5238.66</v>
      </c>
      <c r="M27" s="19" t="s">
        <v>67</v>
      </c>
      <c r="N27" s="79">
        <f t="shared" si="3"/>
        <v>5238.66</v>
      </c>
      <c r="O27" s="80"/>
      <c r="P27" s="102"/>
      <c r="R27" s="120"/>
    </row>
    <row r="28" spans="1:18">
      <c r="A28" s="45" t="s">
        <v>47</v>
      </c>
      <c r="B28" s="3">
        <v>44022</v>
      </c>
      <c r="C28" s="36" t="s">
        <v>358</v>
      </c>
      <c r="D28" s="107" t="s">
        <v>334</v>
      </c>
      <c r="E28" s="2" t="s">
        <v>156</v>
      </c>
      <c r="F28" s="14" t="s">
        <v>110</v>
      </c>
      <c r="G28" s="4"/>
      <c r="H28" s="12">
        <v>366.67</v>
      </c>
      <c r="I28" s="4">
        <v>449.12</v>
      </c>
      <c r="J28" s="12">
        <v>77.760000000000005</v>
      </c>
      <c r="K28" s="49" t="s">
        <v>359</v>
      </c>
      <c r="L28" s="67">
        <v>4479.7299999999996</v>
      </c>
      <c r="M28" s="19" t="s">
        <v>67</v>
      </c>
      <c r="N28" s="79">
        <f t="shared" si="3"/>
        <v>4479.7299999999996</v>
      </c>
      <c r="O28" s="80"/>
      <c r="P28" s="102"/>
      <c r="R28" s="120"/>
    </row>
    <row r="29" spans="1:18">
      <c r="A29" s="45" t="s">
        <v>48</v>
      </c>
      <c r="B29" s="3">
        <v>44022</v>
      </c>
      <c r="C29" s="36" t="s">
        <v>360</v>
      </c>
      <c r="D29" s="107" t="s">
        <v>334</v>
      </c>
      <c r="E29" s="2" t="s">
        <v>571</v>
      </c>
      <c r="F29" s="14" t="s">
        <v>27</v>
      </c>
      <c r="G29" s="4"/>
      <c r="H29" s="12">
        <v>29305.77</v>
      </c>
      <c r="I29" s="4">
        <v>19263.52</v>
      </c>
      <c r="J29" s="12">
        <v>3493.8</v>
      </c>
      <c r="K29" s="19" t="s">
        <v>111</v>
      </c>
      <c r="L29" s="67">
        <v>170781.37</v>
      </c>
      <c r="M29" s="19" t="s">
        <v>85</v>
      </c>
      <c r="N29" s="79">
        <f t="shared" si="3"/>
        <v>170781.37</v>
      </c>
      <c r="O29" s="80"/>
      <c r="P29" s="102"/>
      <c r="R29" s="120"/>
    </row>
    <row r="30" spans="1:18">
      <c r="A30" s="45" t="s">
        <v>49</v>
      </c>
      <c r="B30" s="55"/>
      <c r="C30" s="36" t="s">
        <v>361</v>
      </c>
      <c r="D30" s="107" t="s">
        <v>334</v>
      </c>
      <c r="E30" s="2" t="s">
        <v>164</v>
      </c>
      <c r="F30" s="14" t="s">
        <v>362</v>
      </c>
      <c r="G30" s="4"/>
      <c r="H30" s="4">
        <v>2097.9499999999998</v>
      </c>
      <c r="I30" s="4">
        <v>669.77</v>
      </c>
      <c r="J30" s="4">
        <v>1054.1500000000001</v>
      </c>
      <c r="K30" s="19" t="s">
        <v>112</v>
      </c>
      <c r="L30" s="67">
        <v>23986.639999999999</v>
      </c>
      <c r="M30" s="19" t="s">
        <v>67</v>
      </c>
      <c r="N30" s="79">
        <f t="shared" si="3"/>
        <v>23986.639999999999</v>
      </c>
      <c r="O30" s="80"/>
      <c r="P30" s="102"/>
      <c r="R30" s="120"/>
    </row>
    <row r="31" spans="1:18">
      <c r="A31" s="45" t="s">
        <v>50</v>
      </c>
      <c r="B31" s="3">
        <v>44022</v>
      </c>
      <c r="C31" s="36" t="s">
        <v>363</v>
      </c>
      <c r="D31" s="107" t="s">
        <v>334</v>
      </c>
      <c r="E31" s="2" t="s">
        <v>571</v>
      </c>
      <c r="F31" s="14" t="s">
        <v>105</v>
      </c>
      <c r="G31" s="4"/>
      <c r="H31" s="4">
        <v>30325.25</v>
      </c>
      <c r="I31" s="4">
        <v>2239.31</v>
      </c>
      <c r="J31" s="4">
        <v>2456.88</v>
      </c>
      <c r="K31" s="19" t="s">
        <v>113</v>
      </c>
      <c r="L31" s="67">
        <v>133759</v>
      </c>
      <c r="M31" s="64">
        <v>45579</v>
      </c>
      <c r="N31" s="79">
        <f t="shared" si="3"/>
        <v>133759</v>
      </c>
      <c r="O31" s="80"/>
      <c r="P31" s="102" t="s">
        <v>196</v>
      </c>
      <c r="R31" s="120"/>
    </row>
    <row r="32" spans="1:18">
      <c r="A32" s="45" t="s">
        <v>51</v>
      </c>
      <c r="B32" s="3">
        <v>44022</v>
      </c>
      <c r="C32" s="36" t="s">
        <v>376</v>
      </c>
      <c r="D32" s="107" t="s">
        <v>334</v>
      </c>
      <c r="E32" s="2" t="s">
        <v>571</v>
      </c>
      <c r="F32" s="14" t="s">
        <v>14</v>
      </c>
      <c r="G32" s="4"/>
      <c r="H32" s="4">
        <v>5613.93</v>
      </c>
      <c r="I32" s="4">
        <v>3235.9</v>
      </c>
      <c r="J32" s="4">
        <v>695.9</v>
      </c>
      <c r="K32" s="19" t="s">
        <v>114</v>
      </c>
      <c r="L32" s="67">
        <v>50218.6</v>
      </c>
      <c r="M32" s="19" t="s">
        <v>67</v>
      </c>
      <c r="N32" s="79">
        <f t="shared" si="3"/>
        <v>50218.6</v>
      </c>
      <c r="O32" s="80"/>
      <c r="P32" s="102"/>
      <c r="R32" s="120"/>
    </row>
    <row r="33" spans="1:18">
      <c r="A33" s="45" t="s">
        <v>52</v>
      </c>
      <c r="B33" s="3">
        <v>44022</v>
      </c>
      <c r="C33" s="36" t="s">
        <v>364</v>
      </c>
      <c r="D33" s="107" t="s">
        <v>334</v>
      </c>
      <c r="E33" s="2" t="s">
        <v>571</v>
      </c>
      <c r="F33" s="14" t="s">
        <v>13</v>
      </c>
      <c r="G33" s="4"/>
      <c r="H33" s="4">
        <v>1122.19</v>
      </c>
      <c r="I33" s="4">
        <v>502.39</v>
      </c>
      <c r="J33" s="4">
        <v>85.94</v>
      </c>
      <c r="K33" s="19" t="s">
        <v>115</v>
      </c>
      <c r="L33" s="67">
        <v>20949.37</v>
      </c>
      <c r="M33" s="19" t="s">
        <v>67</v>
      </c>
      <c r="N33" s="79">
        <f t="shared" si="3"/>
        <v>20949.37</v>
      </c>
      <c r="O33" s="80"/>
      <c r="P33" s="102"/>
      <c r="R33" s="120"/>
    </row>
    <row r="34" spans="1:18">
      <c r="A34" s="45" t="s">
        <v>53</v>
      </c>
      <c r="B34" s="3">
        <v>44022</v>
      </c>
      <c r="C34" s="36" t="s">
        <v>365</v>
      </c>
      <c r="D34" s="107" t="s">
        <v>334</v>
      </c>
      <c r="E34" s="2" t="s">
        <v>161</v>
      </c>
      <c r="F34" s="14" t="s">
        <v>14</v>
      </c>
      <c r="G34" s="4"/>
      <c r="H34" s="4">
        <v>1766.43</v>
      </c>
      <c r="I34" s="4">
        <v>130.08000000000001</v>
      </c>
      <c r="J34" s="4">
        <v>189.97</v>
      </c>
      <c r="K34" s="19" t="s">
        <v>116</v>
      </c>
      <c r="L34" s="67">
        <v>17173.34</v>
      </c>
      <c r="M34" s="19" t="s">
        <v>67</v>
      </c>
      <c r="N34" s="79">
        <f t="shared" si="3"/>
        <v>17173.34</v>
      </c>
      <c r="O34" s="80"/>
      <c r="P34" s="102"/>
      <c r="R34" s="120"/>
    </row>
    <row r="35" spans="1:18">
      <c r="A35" s="45" t="s">
        <v>54</v>
      </c>
      <c r="B35" s="3">
        <v>44022</v>
      </c>
      <c r="C35" s="36" t="s">
        <v>366</v>
      </c>
      <c r="D35" s="107" t="s">
        <v>334</v>
      </c>
      <c r="E35" s="2" t="s">
        <v>571</v>
      </c>
      <c r="F35" s="14" t="s">
        <v>521</v>
      </c>
      <c r="G35" s="4"/>
      <c r="H35" s="4">
        <v>10270.82</v>
      </c>
      <c r="I35" s="4">
        <v>4185.6499999999996</v>
      </c>
      <c r="J35" s="4">
        <v>596.89</v>
      </c>
      <c r="K35" s="19" t="s">
        <v>522</v>
      </c>
      <c r="L35" s="67">
        <v>131666</v>
      </c>
      <c r="M35" s="75">
        <v>45986</v>
      </c>
      <c r="N35" s="79">
        <f t="shared" si="3"/>
        <v>131666</v>
      </c>
      <c r="O35" s="80"/>
      <c r="P35" s="102"/>
      <c r="R35" s="120"/>
    </row>
    <row r="36" spans="1:18">
      <c r="A36" s="45" t="s">
        <v>55</v>
      </c>
      <c r="B36" s="55"/>
      <c r="C36" s="6" t="s">
        <v>117</v>
      </c>
      <c r="D36" s="107"/>
      <c r="E36" s="2" t="s">
        <v>158</v>
      </c>
      <c r="F36" s="14" t="s">
        <v>110</v>
      </c>
      <c r="G36" s="4"/>
      <c r="H36" s="50">
        <v>313.45</v>
      </c>
      <c r="I36" s="50">
        <v>0.01</v>
      </c>
      <c r="J36" s="50">
        <v>38.11</v>
      </c>
      <c r="K36" s="14" t="s">
        <v>236</v>
      </c>
      <c r="L36" s="67">
        <v>1535</v>
      </c>
      <c r="M36" s="19" t="s">
        <v>67</v>
      </c>
      <c r="N36" s="111">
        <v>340.34</v>
      </c>
      <c r="O36" s="110">
        <v>1194.6600000000001</v>
      </c>
      <c r="P36" s="101" t="s">
        <v>118</v>
      </c>
      <c r="R36" s="120"/>
    </row>
    <row r="37" spans="1:18">
      <c r="A37" s="45" t="s">
        <v>56</v>
      </c>
      <c r="B37" s="55"/>
      <c r="C37" s="36" t="s">
        <v>79</v>
      </c>
      <c r="D37" s="107" t="s">
        <v>334</v>
      </c>
      <c r="E37" s="2" t="s">
        <v>571</v>
      </c>
      <c r="F37" s="14" t="s">
        <v>110</v>
      </c>
      <c r="G37" s="27"/>
      <c r="H37" s="114">
        <v>368.88</v>
      </c>
      <c r="I37" s="114">
        <v>234</v>
      </c>
      <c r="J37" s="114">
        <v>99.49</v>
      </c>
      <c r="K37" s="14" t="s">
        <v>359</v>
      </c>
      <c r="L37" s="67">
        <v>3517.46</v>
      </c>
      <c r="M37" s="19" t="s">
        <v>67</v>
      </c>
      <c r="N37" s="79">
        <f t="shared" si="3"/>
        <v>3517.46</v>
      </c>
      <c r="O37" s="80"/>
      <c r="P37" s="102"/>
      <c r="R37" s="120"/>
    </row>
    <row r="38" spans="1:18">
      <c r="A38" s="60" t="s">
        <v>57</v>
      </c>
      <c r="B38" s="56"/>
      <c r="C38" s="37" t="s">
        <v>367</v>
      </c>
      <c r="D38" s="109" t="s">
        <v>334</v>
      </c>
      <c r="E38" s="26" t="s">
        <v>161</v>
      </c>
      <c r="F38" s="23" t="s">
        <v>17</v>
      </c>
      <c r="G38" s="27"/>
      <c r="H38" s="27">
        <v>6989.92</v>
      </c>
      <c r="I38" s="27">
        <v>1950</v>
      </c>
      <c r="J38" s="27">
        <v>501.09</v>
      </c>
      <c r="K38" s="25" t="s">
        <v>119</v>
      </c>
      <c r="L38" s="66">
        <v>25270.13</v>
      </c>
      <c r="M38" s="25" t="s">
        <v>67</v>
      </c>
      <c r="N38" s="77">
        <f t="shared" si="3"/>
        <v>25270.13</v>
      </c>
      <c r="O38" s="78"/>
      <c r="P38" s="102"/>
      <c r="R38" s="120"/>
    </row>
    <row r="39" spans="1:18">
      <c r="A39" s="59" t="s">
        <v>58</v>
      </c>
      <c r="B39" s="55"/>
      <c r="C39" s="36" t="s">
        <v>368</v>
      </c>
      <c r="D39" s="107" t="s">
        <v>335</v>
      </c>
      <c r="E39" s="2" t="s">
        <v>164</v>
      </c>
      <c r="F39" s="14" t="s">
        <v>110</v>
      </c>
      <c r="G39" s="4"/>
      <c r="H39" s="4">
        <v>475.08</v>
      </c>
      <c r="I39" s="21"/>
      <c r="J39" s="4">
        <v>263.48</v>
      </c>
      <c r="K39" s="14" t="s">
        <v>278</v>
      </c>
      <c r="L39" s="67">
        <v>6812.52</v>
      </c>
      <c r="M39" s="25" t="s">
        <v>67</v>
      </c>
      <c r="N39" s="79">
        <f t="shared" si="3"/>
        <v>6812.52</v>
      </c>
      <c r="O39" s="80"/>
      <c r="P39" s="99" t="s">
        <v>120</v>
      </c>
      <c r="R39" s="120"/>
    </row>
    <row r="40" spans="1:18">
      <c r="A40" s="45" t="s">
        <v>59</v>
      </c>
      <c r="B40" s="57"/>
      <c r="C40" s="48" t="s">
        <v>78</v>
      </c>
      <c r="D40" s="97"/>
      <c r="E40" s="31" t="s">
        <v>161</v>
      </c>
      <c r="F40" s="14" t="s">
        <v>110</v>
      </c>
      <c r="G40" s="4"/>
      <c r="H40" s="4">
        <v>1693.48</v>
      </c>
      <c r="I40" s="21"/>
      <c r="J40" s="4">
        <v>342.48</v>
      </c>
      <c r="K40" s="14" t="s">
        <v>369</v>
      </c>
      <c r="L40" s="68">
        <v>2598.7600000000002</v>
      </c>
      <c r="M40" s="25" t="s">
        <v>67</v>
      </c>
      <c r="N40" s="115">
        <v>830.08</v>
      </c>
      <c r="O40" s="116">
        <v>1768.68</v>
      </c>
      <c r="P40" s="104" t="s">
        <v>130</v>
      </c>
      <c r="R40" s="120"/>
    </row>
    <row r="41" spans="1:18">
      <c r="A41" s="45" t="s">
        <v>60</v>
      </c>
      <c r="B41" s="55"/>
      <c r="C41" s="6" t="s">
        <v>122</v>
      </c>
      <c r="D41" s="107"/>
      <c r="E41" s="2" t="s">
        <v>571</v>
      </c>
      <c r="F41" s="14" t="s">
        <v>110</v>
      </c>
      <c r="G41" s="4"/>
      <c r="H41" s="4">
        <v>273.92</v>
      </c>
      <c r="I41" s="50"/>
      <c r="J41" s="4">
        <v>67.2</v>
      </c>
      <c r="K41" s="14" t="s">
        <v>369</v>
      </c>
      <c r="L41" s="67">
        <v>1311.24</v>
      </c>
      <c r="M41" s="25" t="s">
        <v>67</v>
      </c>
      <c r="N41" s="79">
        <f t="shared" si="3"/>
        <v>1311.24</v>
      </c>
      <c r="O41" s="80"/>
      <c r="P41" s="102"/>
      <c r="R41" s="120"/>
    </row>
    <row r="42" spans="1:18">
      <c r="A42" s="45" t="s">
        <v>61</v>
      </c>
      <c r="B42" s="55"/>
      <c r="C42" s="36" t="s">
        <v>370</v>
      </c>
      <c r="D42" s="107" t="s">
        <v>334</v>
      </c>
      <c r="E42" s="2" t="s">
        <v>571</v>
      </c>
      <c r="F42" s="14" t="s">
        <v>14</v>
      </c>
      <c r="G42" s="4"/>
      <c r="H42" s="50">
        <v>15555.55</v>
      </c>
      <c r="I42" s="50">
        <v>7777.77</v>
      </c>
      <c r="J42" s="50">
        <v>1111.1099999999999</v>
      </c>
      <c r="K42" s="14">
        <v>2009</v>
      </c>
      <c r="L42" s="67">
        <v>177777.77</v>
      </c>
      <c r="M42" s="25" t="s">
        <v>67</v>
      </c>
      <c r="N42" s="79">
        <f t="shared" si="3"/>
        <v>177777.77</v>
      </c>
      <c r="O42" s="80"/>
      <c r="P42" s="102" t="s">
        <v>123</v>
      </c>
      <c r="R42" s="120"/>
    </row>
    <row r="43" spans="1:18">
      <c r="A43" s="45" t="s">
        <v>62</v>
      </c>
      <c r="B43" s="55"/>
      <c r="C43" s="6" t="s">
        <v>76</v>
      </c>
      <c r="D43" s="107"/>
      <c r="E43" s="2" t="s">
        <v>164</v>
      </c>
      <c r="F43" s="14" t="s">
        <v>110</v>
      </c>
      <c r="G43" s="4"/>
      <c r="H43" s="4">
        <v>280.02999999999997</v>
      </c>
      <c r="I43" s="21"/>
      <c r="J43" s="4">
        <v>212.32</v>
      </c>
      <c r="K43" s="14">
        <v>1999</v>
      </c>
      <c r="L43" s="67">
        <v>4025.1</v>
      </c>
      <c r="M43" s="25" t="s">
        <v>67</v>
      </c>
      <c r="N43" s="111">
        <v>3483.83</v>
      </c>
      <c r="O43" s="110">
        <v>541.27</v>
      </c>
      <c r="P43" s="101"/>
      <c r="R43" s="120"/>
    </row>
    <row r="44" spans="1:18">
      <c r="A44" s="45" t="s">
        <v>63</v>
      </c>
      <c r="B44" s="3">
        <v>44027</v>
      </c>
      <c r="C44" s="36" t="s">
        <v>371</v>
      </c>
      <c r="D44" s="107" t="s">
        <v>334</v>
      </c>
      <c r="E44" s="2" t="s">
        <v>157</v>
      </c>
      <c r="F44" s="14" t="s">
        <v>125</v>
      </c>
      <c r="G44" s="4"/>
      <c r="H44" s="4">
        <v>4418.88</v>
      </c>
      <c r="I44" s="4">
        <v>2047.82</v>
      </c>
      <c r="J44" s="4">
        <v>406.9</v>
      </c>
      <c r="K44" s="19" t="s">
        <v>99</v>
      </c>
      <c r="L44" s="67">
        <v>73676.53</v>
      </c>
      <c r="M44" s="25" t="s">
        <v>178</v>
      </c>
      <c r="N44" s="79">
        <f t="shared" si="3"/>
        <v>73676.53</v>
      </c>
      <c r="O44" s="80"/>
      <c r="P44" s="102"/>
      <c r="R44" s="120"/>
    </row>
    <row r="45" spans="1:18">
      <c r="A45" s="45" t="s">
        <v>64</v>
      </c>
      <c r="B45" s="55"/>
      <c r="C45" s="6" t="s">
        <v>77</v>
      </c>
      <c r="D45" s="107"/>
      <c r="E45" s="2" t="s">
        <v>157</v>
      </c>
      <c r="F45" s="14" t="s">
        <v>110</v>
      </c>
      <c r="G45" s="4"/>
      <c r="H45" s="4">
        <v>32.44</v>
      </c>
      <c r="I45" s="21"/>
      <c r="J45" s="4">
        <v>32.44</v>
      </c>
      <c r="K45" s="14">
        <v>2011</v>
      </c>
      <c r="L45" s="67">
        <v>131.24</v>
      </c>
      <c r="M45" s="25" t="s">
        <v>67</v>
      </c>
      <c r="N45" s="111">
        <f t="shared" si="3"/>
        <v>131.24</v>
      </c>
      <c r="O45" s="110"/>
      <c r="P45" s="101"/>
      <c r="R45" s="120"/>
    </row>
    <row r="46" spans="1:18">
      <c r="A46" s="45" t="s">
        <v>68</v>
      </c>
      <c r="B46" s="55"/>
      <c r="C46" s="6" t="s">
        <v>75</v>
      </c>
      <c r="D46" s="107"/>
      <c r="E46" s="2" t="s">
        <v>571</v>
      </c>
      <c r="F46" s="14" t="s">
        <v>110</v>
      </c>
      <c r="G46" s="4"/>
      <c r="H46" s="4">
        <v>150.04</v>
      </c>
      <c r="I46" s="33"/>
      <c r="J46" s="4">
        <v>76.8</v>
      </c>
      <c r="K46" s="14">
        <v>2016</v>
      </c>
      <c r="L46" s="67">
        <v>605.24</v>
      </c>
      <c r="M46" s="25" t="s">
        <v>67</v>
      </c>
      <c r="N46" s="111">
        <v>194.11</v>
      </c>
      <c r="O46" s="110">
        <v>411.13</v>
      </c>
      <c r="P46" s="101"/>
      <c r="R46" s="120"/>
    </row>
    <row r="47" spans="1:18">
      <c r="A47" s="45" t="s">
        <v>69</v>
      </c>
      <c r="B47" s="55"/>
      <c r="C47" s="6" t="s">
        <v>74</v>
      </c>
      <c r="D47" s="107"/>
      <c r="E47" s="2" t="s">
        <v>571</v>
      </c>
      <c r="F47" s="14" t="s">
        <v>110</v>
      </c>
      <c r="G47" s="4"/>
      <c r="H47" s="4">
        <v>64.8</v>
      </c>
      <c r="I47" s="21"/>
      <c r="J47" s="4">
        <v>64.8</v>
      </c>
      <c r="K47" s="14">
        <v>2008</v>
      </c>
      <c r="L47" s="71">
        <v>234.56</v>
      </c>
      <c r="M47" s="25" t="s">
        <v>67</v>
      </c>
      <c r="N47" s="79">
        <f t="shared" si="3"/>
        <v>234.56</v>
      </c>
      <c r="O47" s="88"/>
      <c r="P47" s="101"/>
      <c r="R47" s="120"/>
    </row>
    <row r="48" spans="1:18">
      <c r="A48" s="45" t="s">
        <v>70</v>
      </c>
      <c r="B48" s="55"/>
      <c r="C48" s="44" t="s">
        <v>435</v>
      </c>
      <c r="D48" s="108" t="s">
        <v>334</v>
      </c>
      <c r="E48" s="2" t="s">
        <v>571</v>
      </c>
      <c r="F48" s="14" t="s">
        <v>17</v>
      </c>
      <c r="G48" s="4"/>
      <c r="H48" s="4">
        <v>289.87</v>
      </c>
      <c r="I48" s="21"/>
      <c r="J48" s="4">
        <v>31.98</v>
      </c>
      <c r="K48" s="14" t="s">
        <v>436</v>
      </c>
      <c r="L48" s="69">
        <v>5403</v>
      </c>
      <c r="M48" s="25" t="s">
        <v>67</v>
      </c>
      <c r="N48" s="79">
        <f t="shared" si="3"/>
        <v>5403</v>
      </c>
      <c r="O48" s="88"/>
      <c r="P48" s="101"/>
      <c r="R48" s="120"/>
    </row>
    <row r="49" spans="1:18" s="46" customFormat="1">
      <c r="A49" s="125" t="s">
        <v>434</v>
      </c>
      <c r="B49" s="55"/>
      <c r="C49" s="44" t="s">
        <v>435</v>
      </c>
      <c r="D49" s="108" t="s">
        <v>334</v>
      </c>
      <c r="E49" s="2" t="s">
        <v>571</v>
      </c>
      <c r="F49" s="14" t="s">
        <v>110</v>
      </c>
      <c r="G49" s="4"/>
      <c r="H49" s="12">
        <v>480.42</v>
      </c>
      <c r="I49" s="12">
        <v>262.29000000000002</v>
      </c>
      <c r="J49" s="12">
        <v>40.380000000000003</v>
      </c>
      <c r="K49" s="43" t="s">
        <v>404</v>
      </c>
      <c r="L49" s="90"/>
      <c r="M49" s="75">
        <v>45973</v>
      </c>
      <c r="N49" s="85">
        <f>L49</f>
        <v>0</v>
      </c>
      <c r="O49" s="88"/>
      <c r="P49" s="98" t="s">
        <v>481</v>
      </c>
      <c r="Q49" s="94">
        <v>756377</v>
      </c>
      <c r="R49" s="120">
        <f t="shared" si="2"/>
        <v>480.42</v>
      </c>
    </row>
    <row r="50" spans="1:18">
      <c r="A50" s="45" t="s">
        <v>71</v>
      </c>
      <c r="B50" s="55"/>
      <c r="C50" s="36" t="s">
        <v>372</v>
      </c>
      <c r="D50" s="107" t="s">
        <v>334</v>
      </c>
      <c r="E50" s="2" t="s">
        <v>571</v>
      </c>
      <c r="F50" s="14" t="s">
        <v>110</v>
      </c>
      <c r="G50" s="4"/>
      <c r="H50" s="4">
        <v>349.6</v>
      </c>
      <c r="I50" s="4">
        <v>135</v>
      </c>
      <c r="J50" s="4">
        <v>66.87</v>
      </c>
      <c r="K50" s="14">
        <v>2012</v>
      </c>
      <c r="L50" s="67">
        <v>3181.6</v>
      </c>
      <c r="M50" s="25" t="s">
        <v>67</v>
      </c>
      <c r="N50" s="79">
        <f t="shared" si="3"/>
        <v>3181.6</v>
      </c>
      <c r="O50" s="88"/>
      <c r="P50" s="101" t="s">
        <v>127</v>
      </c>
      <c r="R50" s="120"/>
    </row>
    <row r="51" spans="1:18">
      <c r="A51" s="28" t="s">
        <v>72</v>
      </c>
      <c r="B51" s="55"/>
      <c r="C51" s="36" t="s">
        <v>399</v>
      </c>
      <c r="D51" s="108" t="s">
        <v>334</v>
      </c>
      <c r="E51" s="2" t="s">
        <v>571</v>
      </c>
      <c r="F51" s="14" t="s">
        <v>110</v>
      </c>
      <c r="G51" s="4"/>
      <c r="H51" s="4">
        <v>102.8</v>
      </c>
      <c r="I51" s="4">
        <v>1.44</v>
      </c>
      <c r="J51" s="4">
        <v>13.18</v>
      </c>
      <c r="K51" s="14" t="s">
        <v>236</v>
      </c>
      <c r="L51" s="67">
        <v>2657</v>
      </c>
      <c r="M51" s="64">
        <v>45932</v>
      </c>
      <c r="N51" s="79">
        <f t="shared" ref="N51" si="4">L51</f>
        <v>2657</v>
      </c>
      <c r="O51" s="88"/>
      <c r="P51" s="102"/>
      <c r="R51" s="120"/>
    </row>
    <row r="52" spans="1:18">
      <c r="A52" s="125" t="s">
        <v>400</v>
      </c>
      <c r="B52" s="55"/>
      <c r="C52" s="36" t="s">
        <v>399</v>
      </c>
      <c r="D52" s="108" t="s">
        <v>334</v>
      </c>
      <c r="E52" s="2" t="s">
        <v>571</v>
      </c>
      <c r="F52" s="14" t="s">
        <v>110</v>
      </c>
      <c r="G52" s="4"/>
      <c r="H52" s="4">
        <v>1153.43</v>
      </c>
      <c r="I52" s="4">
        <v>589.52</v>
      </c>
      <c r="J52" s="4">
        <v>93.98</v>
      </c>
      <c r="K52" s="23" t="s">
        <v>397</v>
      </c>
      <c r="L52" s="90"/>
      <c r="M52" s="75">
        <v>45973</v>
      </c>
      <c r="N52" s="85">
        <f>L52</f>
        <v>0</v>
      </c>
      <c r="O52" s="88"/>
      <c r="P52" s="98" t="s">
        <v>482</v>
      </c>
      <c r="Q52" s="94">
        <v>1152873</v>
      </c>
      <c r="R52" s="120">
        <f t="shared" si="2"/>
        <v>1153.43</v>
      </c>
    </row>
    <row r="53" spans="1:18">
      <c r="A53" s="28" t="s">
        <v>73</v>
      </c>
      <c r="B53" s="55"/>
      <c r="C53" s="44" t="s">
        <v>373</v>
      </c>
      <c r="D53" s="108" t="s">
        <v>334</v>
      </c>
      <c r="E53" s="2" t="s">
        <v>571</v>
      </c>
      <c r="F53" s="14" t="s">
        <v>13</v>
      </c>
      <c r="G53" s="4"/>
      <c r="H53" s="4">
        <v>5736.03</v>
      </c>
      <c r="I53" s="4">
        <v>4252.8500000000004</v>
      </c>
      <c r="J53" s="4">
        <v>1994.61</v>
      </c>
      <c r="K53" s="25" t="s">
        <v>119</v>
      </c>
      <c r="L53" s="69">
        <v>66509</v>
      </c>
      <c r="M53" s="25" t="s">
        <v>85</v>
      </c>
      <c r="N53" s="79">
        <f t="shared" si="3"/>
        <v>66509</v>
      </c>
      <c r="O53" s="88"/>
      <c r="P53" s="102"/>
      <c r="R53" s="120"/>
    </row>
    <row r="54" spans="1:18">
      <c r="A54" s="14" t="s">
        <v>132</v>
      </c>
      <c r="B54" s="55"/>
      <c r="C54" s="6" t="s">
        <v>133</v>
      </c>
      <c r="D54" s="107"/>
      <c r="E54" s="2" t="s">
        <v>158</v>
      </c>
      <c r="F54" s="14" t="s">
        <v>134</v>
      </c>
      <c r="G54" s="4"/>
      <c r="H54" s="4">
        <v>2935.65</v>
      </c>
      <c r="I54" s="4">
        <v>1413.86</v>
      </c>
      <c r="J54" s="4">
        <v>568.91</v>
      </c>
      <c r="K54" s="19" t="s">
        <v>135</v>
      </c>
      <c r="L54" s="67">
        <v>15937</v>
      </c>
      <c r="M54" s="25" t="s">
        <v>85</v>
      </c>
      <c r="N54" s="111">
        <v>11354</v>
      </c>
      <c r="O54" s="110">
        <f>L54-N54</f>
        <v>4583</v>
      </c>
      <c r="P54" s="101"/>
      <c r="R54" s="120"/>
    </row>
    <row r="55" spans="1:18">
      <c r="A55" s="14" t="s">
        <v>136</v>
      </c>
      <c r="B55" s="55"/>
      <c r="C55" s="36" t="s">
        <v>139</v>
      </c>
      <c r="D55" s="107" t="s">
        <v>334</v>
      </c>
      <c r="E55" s="2" t="s">
        <v>161</v>
      </c>
      <c r="F55" s="14" t="s">
        <v>110</v>
      </c>
      <c r="G55" s="4"/>
      <c r="H55" s="61">
        <v>213.4</v>
      </c>
      <c r="I55" s="34">
        <v>0.43</v>
      </c>
      <c r="J55" s="61">
        <v>9.92</v>
      </c>
      <c r="K55" s="49" t="s">
        <v>252</v>
      </c>
      <c r="L55" s="67">
        <v>4482</v>
      </c>
      <c r="M55" s="75">
        <v>45942</v>
      </c>
      <c r="N55" s="79">
        <f t="shared" si="3"/>
        <v>4482</v>
      </c>
      <c r="O55" s="88"/>
      <c r="P55" s="102"/>
      <c r="R55" s="120"/>
    </row>
    <row r="56" spans="1:18" s="46" customFormat="1">
      <c r="A56" s="124" t="s">
        <v>418</v>
      </c>
      <c r="B56" s="55"/>
      <c r="C56" s="36" t="s">
        <v>419</v>
      </c>
      <c r="D56" s="107" t="s">
        <v>334</v>
      </c>
      <c r="E56" s="2" t="s">
        <v>161</v>
      </c>
      <c r="F56" s="14" t="s">
        <v>110</v>
      </c>
      <c r="G56" s="4"/>
      <c r="H56" s="61">
        <v>311.66000000000003</v>
      </c>
      <c r="I56" s="34">
        <v>140.13999999999999</v>
      </c>
      <c r="J56" s="61">
        <v>24.29</v>
      </c>
      <c r="K56" s="110" t="s">
        <v>336</v>
      </c>
      <c r="L56" s="90"/>
      <c r="M56" s="75">
        <v>45973</v>
      </c>
      <c r="N56" s="85">
        <f>L56</f>
        <v>0</v>
      </c>
      <c r="O56" s="88"/>
      <c r="P56" s="98" t="s">
        <v>483</v>
      </c>
      <c r="Q56" s="94">
        <v>236783</v>
      </c>
      <c r="R56" s="120">
        <f t="shared" si="2"/>
        <v>311.66000000000003</v>
      </c>
    </row>
    <row r="57" spans="1:18">
      <c r="A57" s="14" t="s">
        <v>138</v>
      </c>
      <c r="B57" s="55"/>
      <c r="C57" s="36" t="s">
        <v>141</v>
      </c>
      <c r="D57" s="107" t="s">
        <v>334</v>
      </c>
      <c r="E57" s="2" t="s">
        <v>571</v>
      </c>
      <c r="F57" s="14" t="s">
        <v>17</v>
      </c>
      <c r="G57" s="4"/>
      <c r="H57" s="61">
        <v>784.92</v>
      </c>
      <c r="I57" s="62">
        <v>13</v>
      </c>
      <c r="J57" s="61">
        <v>21.16</v>
      </c>
      <c r="K57" s="49" t="s">
        <v>428</v>
      </c>
      <c r="L57" s="67">
        <v>14217</v>
      </c>
      <c r="M57" s="75">
        <v>45948</v>
      </c>
      <c r="N57" s="79">
        <f t="shared" si="3"/>
        <v>14217</v>
      </c>
      <c r="O57" s="88"/>
      <c r="P57" s="102"/>
      <c r="R57" s="120"/>
    </row>
    <row r="58" spans="1:18">
      <c r="A58" s="124" t="s">
        <v>426</v>
      </c>
      <c r="B58" s="55"/>
      <c r="C58" s="36" t="s">
        <v>141</v>
      </c>
      <c r="D58" s="107" t="s">
        <v>334</v>
      </c>
      <c r="E58" s="2" t="s">
        <v>571</v>
      </c>
      <c r="F58" s="14" t="s">
        <v>17</v>
      </c>
      <c r="G58" s="4"/>
      <c r="H58" s="61">
        <v>2199.1799999999998</v>
      </c>
      <c r="I58" s="62">
        <v>1107.44</v>
      </c>
      <c r="J58" s="61">
        <v>179.88</v>
      </c>
      <c r="K58" s="49" t="s">
        <v>427</v>
      </c>
      <c r="L58" s="90"/>
      <c r="M58" s="75">
        <v>45973</v>
      </c>
      <c r="N58" s="85">
        <f>L58</f>
        <v>0</v>
      </c>
      <c r="O58" s="88"/>
      <c r="P58" s="98" t="s">
        <v>484</v>
      </c>
      <c r="Q58" s="94">
        <v>1544634</v>
      </c>
      <c r="R58" s="120">
        <f t="shared" si="2"/>
        <v>2199.1799999999998</v>
      </c>
    </row>
    <row r="59" spans="1:18">
      <c r="A59" s="14" t="s">
        <v>140</v>
      </c>
      <c r="B59" s="55"/>
      <c r="C59" s="36" t="s">
        <v>137</v>
      </c>
      <c r="D59" s="107"/>
      <c r="E59" s="2" t="s">
        <v>164</v>
      </c>
      <c r="F59" s="14" t="s">
        <v>14</v>
      </c>
      <c r="G59" s="4"/>
      <c r="H59" s="61">
        <v>2627.06</v>
      </c>
      <c r="I59" s="33"/>
      <c r="J59" s="61">
        <v>515.16</v>
      </c>
      <c r="K59" s="14" t="s">
        <v>354</v>
      </c>
      <c r="L59" s="67">
        <v>7757</v>
      </c>
      <c r="M59" s="64">
        <v>45994</v>
      </c>
      <c r="N59" s="83">
        <v>5530</v>
      </c>
      <c r="O59" s="117">
        <f>L59-N59</f>
        <v>2227</v>
      </c>
      <c r="P59" s="102" t="s">
        <v>532</v>
      </c>
      <c r="R59" s="120"/>
    </row>
    <row r="60" spans="1:18">
      <c r="A60" s="14" t="s">
        <v>142</v>
      </c>
      <c r="B60" s="55"/>
      <c r="C60" s="36" t="s">
        <v>143</v>
      </c>
      <c r="D60" s="107" t="s">
        <v>334</v>
      </c>
      <c r="E60" s="2" t="s">
        <v>161</v>
      </c>
      <c r="F60" s="14" t="s">
        <v>14</v>
      </c>
      <c r="G60" s="4"/>
      <c r="H60" s="4">
        <v>9854.81</v>
      </c>
      <c r="I60" s="4">
        <v>1018.05</v>
      </c>
      <c r="J60" s="4">
        <v>755.32</v>
      </c>
      <c r="K60" s="19" t="s">
        <v>144</v>
      </c>
      <c r="L60" s="67">
        <v>76653</v>
      </c>
      <c r="M60" s="64">
        <v>45571</v>
      </c>
      <c r="N60" s="85">
        <f t="shared" si="3"/>
        <v>76653</v>
      </c>
      <c r="O60" s="88"/>
      <c r="P60" s="102"/>
      <c r="R60" s="120"/>
    </row>
    <row r="61" spans="1:18">
      <c r="A61" s="14" t="s">
        <v>145</v>
      </c>
      <c r="B61" s="55"/>
      <c r="C61" s="36" t="s">
        <v>146</v>
      </c>
      <c r="D61" s="107" t="s">
        <v>334</v>
      </c>
      <c r="E61" s="2" t="s">
        <v>161</v>
      </c>
      <c r="F61" s="14" t="s">
        <v>14</v>
      </c>
      <c r="G61" s="4"/>
      <c r="H61" s="4">
        <v>5695.32</v>
      </c>
      <c r="I61" s="4">
        <v>2252.96</v>
      </c>
      <c r="J61" s="4">
        <v>348.09</v>
      </c>
      <c r="K61" s="14" t="s">
        <v>252</v>
      </c>
      <c r="L61" s="67">
        <v>1841960</v>
      </c>
      <c r="M61" s="64">
        <v>45968</v>
      </c>
      <c r="N61" s="79">
        <f t="shared" si="3"/>
        <v>1841960</v>
      </c>
      <c r="O61" s="88"/>
      <c r="P61" s="102"/>
      <c r="R61" s="120"/>
    </row>
    <row r="62" spans="1:18">
      <c r="A62" s="14" t="s">
        <v>147</v>
      </c>
      <c r="B62" s="55"/>
      <c r="C62" s="6" t="s">
        <v>148</v>
      </c>
      <c r="D62" s="107"/>
      <c r="E62" s="2" t="s">
        <v>157</v>
      </c>
      <c r="F62" s="14" t="s">
        <v>17</v>
      </c>
      <c r="G62" s="4"/>
      <c r="H62" s="4">
        <v>205.97</v>
      </c>
      <c r="I62" s="4">
        <v>84.41</v>
      </c>
      <c r="J62" s="4">
        <v>27.78</v>
      </c>
      <c r="K62" s="14">
        <v>2002</v>
      </c>
      <c r="L62" s="67">
        <v>1614.76</v>
      </c>
      <c r="M62" s="25" t="s">
        <v>85</v>
      </c>
      <c r="N62" s="111">
        <f>L62-O62</f>
        <v>1133.57</v>
      </c>
      <c r="O62" s="110">
        <v>481.19</v>
      </c>
      <c r="P62" s="101"/>
      <c r="R62" s="120"/>
    </row>
    <row r="63" spans="1:18">
      <c r="A63" s="14" t="s">
        <v>149</v>
      </c>
      <c r="B63" s="55"/>
      <c r="C63" s="36" t="s">
        <v>150</v>
      </c>
      <c r="D63" s="107" t="s">
        <v>335</v>
      </c>
      <c r="E63" s="2" t="s">
        <v>158</v>
      </c>
      <c r="F63" s="14" t="s">
        <v>563</v>
      </c>
      <c r="G63" s="4"/>
      <c r="H63" s="4">
        <v>13032.91</v>
      </c>
      <c r="I63" s="4">
        <v>547.9</v>
      </c>
      <c r="J63" s="4">
        <v>1564.74</v>
      </c>
      <c r="K63" s="19" t="s">
        <v>564</v>
      </c>
      <c r="L63" s="67">
        <v>235630</v>
      </c>
      <c r="M63" s="64">
        <v>46021</v>
      </c>
      <c r="N63" s="79">
        <f t="shared" si="3"/>
        <v>235630</v>
      </c>
      <c r="O63" s="88"/>
      <c r="P63" s="101" t="s">
        <v>565</v>
      </c>
      <c r="R63" s="120"/>
    </row>
    <row r="64" spans="1:18">
      <c r="A64" s="14" t="s">
        <v>151</v>
      </c>
      <c r="B64" s="55"/>
      <c r="C64" s="13" t="s">
        <v>395</v>
      </c>
      <c r="D64" s="107" t="s">
        <v>335</v>
      </c>
      <c r="E64" s="2" t="s">
        <v>161</v>
      </c>
      <c r="F64" s="14" t="s">
        <v>374</v>
      </c>
      <c r="G64" s="4"/>
      <c r="H64" s="4">
        <v>3941.89</v>
      </c>
      <c r="I64" s="4">
        <v>135.88</v>
      </c>
      <c r="J64" s="4">
        <v>120.67</v>
      </c>
      <c r="K64" s="19" t="s">
        <v>153</v>
      </c>
      <c r="L64" s="67">
        <v>141836</v>
      </c>
      <c r="M64" s="64">
        <v>45583</v>
      </c>
      <c r="N64" s="79">
        <f t="shared" si="3"/>
        <v>141836</v>
      </c>
      <c r="O64" s="86"/>
      <c r="P64" s="58" t="s">
        <v>558</v>
      </c>
      <c r="R64" s="120"/>
    </row>
    <row r="65" spans="1:18">
      <c r="A65" s="14" t="s">
        <v>154</v>
      </c>
      <c r="B65" s="55"/>
      <c r="C65" s="36" t="s">
        <v>155</v>
      </c>
      <c r="D65" s="107" t="s">
        <v>334</v>
      </c>
      <c r="E65" s="2" t="s">
        <v>157</v>
      </c>
      <c r="F65" s="14" t="s">
        <v>110</v>
      </c>
      <c r="G65" s="4"/>
      <c r="H65" s="4">
        <v>423.33</v>
      </c>
      <c r="I65" s="4">
        <v>260</v>
      </c>
      <c r="J65" s="4">
        <v>54.96</v>
      </c>
      <c r="K65" s="49">
        <v>2007</v>
      </c>
      <c r="L65" s="67">
        <v>5052.18</v>
      </c>
      <c r="M65" s="19" t="s">
        <v>152</v>
      </c>
      <c r="N65" s="85">
        <f t="shared" si="3"/>
        <v>5052.18</v>
      </c>
      <c r="O65" s="80"/>
      <c r="P65" s="101"/>
      <c r="R65" s="120"/>
    </row>
    <row r="66" spans="1:18">
      <c r="A66" s="14" t="s">
        <v>165</v>
      </c>
      <c r="B66" s="55"/>
      <c r="C66" s="6" t="s">
        <v>166</v>
      </c>
      <c r="D66" s="107"/>
      <c r="E66" s="2" t="s">
        <v>157</v>
      </c>
      <c r="F66" s="14" t="s">
        <v>110</v>
      </c>
      <c r="G66" s="4"/>
      <c r="H66" s="4">
        <v>3078.25</v>
      </c>
      <c r="I66" s="4">
        <v>1521.47</v>
      </c>
      <c r="J66" s="4">
        <v>411.18</v>
      </c>
      <c r="K66" s="14">
        <v>2014</v>
      </c>
      <c r="L66" s="67">
        <v>7625.42</v>
      </c>
      <c r="M66" s="19" t="s">
        <v>167</v>
      </c>
      <c r="N66" s="83">
        <f>L66-O66</f>
        <v>6087.92</v>
      </c>
      <c r="O66" s="110">
        <v>1537.5</v>
      </c>
      <c r="P66" s="101"/>
      <c r="R66" s="120"/>
    </row>
    <row r="67" spans="1:18">
      <c r="A67" s="14" t="s">
        <v>168</v>
      </c>
      <c r="B67" s="55"/>
      <c r="C67" s="36" t="s">
        <v>172</v>
      </c>
      <c r="D67" s="107" t="s">
        <v>334</v>
      </c>
      <c r="E67" s="2" t="s">
        <v>164</v>
      </c>
      <c r="F67" s="14" t="s">
        <v>110</v>
      </c>
      <c r="G67" s="4"/>
      <c r="H67" s="4">
        <v>336.63</v>
      </c>
      <c r="I67" s="4">
        <v>3.98</v>
      </c>
      <c r="J67" s="4">
        <v>25</v>
      </c>
      <c r="K67" s="4" t="s">
        <v>273</v>
      </c>
      <c r="L67" s="67">
        <v>14449</v>
      </c>
      <c r="M67" s="75">
        <v>45929</v>
      </c>
      <c r="N67" s="85">
        <f t="shared" ref="N67" si="5">L67</f>
        <v>14449</v>
      </c>
      <c r="O67" s="80"/>
      <c r="P67" s="101"/>
      <c r="R67" s="120"/>
    </row>
    <row r="68" spans="1:18">
      <c r="A68" s="14" t="s">
        <v>169</v>
      </c>
      <c r="B68" s="55"/>
      <c r="C68" s="36" t="s">
        <v>173</v>
      </c>
      <c r="D68" s="107" t="s">
        <v>334</v>
      </c>
      <c r="E68" s="2" t="s">
        <v>571</v>
      </c>
      <c r="F68" s="14" t="s">
        <v>110</v>
      </c>
      <c r="G68" s="4"/>
      <c r="H68" s="4">
        <v>168.06</v>
      </c>
      <c r="I68" s="4">
        <v>4.24</v>
      </c>
      <c r="J68" s="4">
        <v>8</v>
      </c>
      <c r="K68" s="4" t="s">
        <v>273</v>
      </c>
      <c r="L68" s="67">
        <v>7214</v>
      </c>
      <c r="M68" s="75">
        <v>45930</v>
      </c>
      <c r="N68" s="85">
        <f t="shared" ref="N68" si="6">L68</f>
        <v>7214</v>
      </c>
      <c r="O68" s="80"/>
      <c r="P68" s="101"/>
      <c r="R68" s="120"/>
    </row>
    <row r="69" spans="1:18">
      <c r="A69" s="124" t="s">
        <v>396</v>
      </c>
      <c r="B69" s="55"/>
      <c r="C69" s="36" t="s">
        <v>173</v>
      </c>
      <c r="D69" s="107" t="s">
        <v>334</v>
      </c>
      <c r="E69" s="2" t="s">
        <v>571</v>
      </c>
      <c r="F69" s="14" t="s">
        <v>377</v>
      </c>
      <c r="G69" s="4"/>
      <c r="H69" s="4">
        <v>307.2</v>
      </c>
      <c r="I69" s="4">
        <v>136.61000000000001</v>
      </c>
      <c r="J69" s="4">
        <v>23.2</v>
      </c>
      <c r="K69" s="4" t="s">
        <v>397</v>
      </c>
      <c r="L69" s="90"/>
      <c r="M69" s="75">
        <v>45974</v>
      </c>
      <c r="N69" s="85">
        <f>L69</f>
        <v>0</v>
      </c>
      <c r="O69" s="88"/>
      <c r="P69" s="98" t="s">
        <v>485</v>
      </c>
      <c r="Q69" s="94">
        <v>298655</v>
      </c>
      <c r="R69" s="120">
        <f t="shared" ref="R68:R131" si="7">H69</f>
        <v>307.2</v>
      </c>
    </row>
    <row r="70" spans="1:18">
      <c r="A70" s="124" t="s">
        <v>405</v>
      </c>
      <c r="B70" s="55"/>
      <c r="C70" s="36" t="s">
        <v>342</v>
      </c>
      <c r="D70" s="107" t="s">
        <v>334</v>
      </c>
      <c r="E70" s="2" t="s">
        <v>156</v>
      </c>
      <c r="F70" s="14" t="s">
        <v>110</v>
      </c>
      <c r="G70" s="4"/>
      <c r="H70" s="4">
        <v>102.97</v>
      </c>
      <c r="I70" s="4">
        <v>26.83</v>
      </c>
      <c r="J70" s="4">
        <v>10.34</v>
      </c>
      <c r="K70" s="113">
        <v>30029</v>
      </c>
      <c r="L70" s="90"/>
      <c r="M70" s="64">
        <v>45918</v>
      </c>
      <c r="N70" s="84">
        <f t="shared" ref="N70" si="8">L70</f>
        <v>0</v>
      </c>
      <c r="O70" s="88"/>
      <c r="P70" s="98" t="s">
        <v>343</v>
      </c>
      <c r="Q70" s="94">
        <v>357978</v>
      </c>
      <c r="R70" s="120">
        <f t="shared" si="7"/>
        <v>102.97</v>
      </c>
    </row>
    <row r="71" spans="1:18">
      <c r="A71" s="14" t="s">
        <v>170</v>
      </c>
      <c r="B71" s="55"/>
      <c r="C71" s="6" t="s">
        <v>174</v>
      </c>
      <c r="D71" s="118"/>
      <c r="E71" s="2" t="s">
        <v>571</v>
      </c>
      <c r="F71" s="14" t="s">
        <v>377</v>
      </c>
      <c r="G71" s="4"/>
      <c r="H71" s="4">
        <v>366</v>
      </c>
      <c r="I71" s="4">
        <v>52.66</v>
      </c>
      <c r="J71" s="4">
        <v>30.06</v>
      </c>
      <c r="K71" s="4" t="s">
        <v>379</v>
      </c>
      <c r="L71" s="90"/>
      <c r="M71" s="75">
        <v>45924</v>
      </c>
      <c r="N71" s="83"/>
      <c r="O71" s="88"/>
      <c r="P71" s="102" t="s">
        <v>384</v>
      </c>
      <c r="Q71" s="94">
        <v>426931</v>
      </c>
      <c r="R71" s="120">
        <f t="shared" si="7"/>
        <v>366</v>
      </c>
    </row>
    <row r="72" spans="1:18">
      <c r="A72" s="14" t="s">
        <v>171</v>
      </c>
      <c r="B72" s="55"/>
      <c r="C72" s="36" t="s">
        <v>175</v>
      </c>
      <c r="D72" s="107" t="s">
        <v>334</v>
      </c>
      <c r="E72" s="2" t="s">
        <v>161</v>
      </c>
      <c r="F72" s="14" t="s">
        <v>230</v>
      </c>
      <c r="G72" s="4"/>
      <c r="H72" s="4">
        <v>1413.56</v>
      </c>
      <c r="I72" s="4">
        <v>701.92</v>
      </c>
      <c r="J72" s="4">
        <v>90.68</v>
      </c>
      <c r="K72" s="4" t="s">
        <v>261</v>
      </c>
      <c r="L72" s="67">
        <v>61448</v>
      </c>
      <c r="M72" s="64">
        <v>45846</v>
      </c>
      <c r="N72" s="85">
        <f>L72</f>
        <v>61448</v>
      </c>
      <c r="O72" s="88"/>
      <c r="P72" s="101"/>
      <c r="R72" s="120"/>
    </row>
    <row r="73" spans="1:18">
      <c r="A73" s="124" t="s">
        <v>378</v>
      </c>
      <c r="B73" s="55"/>
      <c r="C73" s="36" t="s">
        <v>179</v>
      </c>
      <c r="D73" s="107" t="s">
        <v>334</v>
      </c>
      <c r="E73" s="2" t="s">
        <v>156</v>
      </c>
      <c r="F73" s="14" t="s">
        <v>377</v>
      </c>
      <c r="G73" s="4"/>
      <c r="H73" s="4">
        <v>118.93</v>
      </c>
      <c r="I73" s="4">
        <v>41.96</v>
      </c>
      <c r="J73" s="4">
        <v>10.83</v>
      </c>
      <c r="K73" s="4" t="s">
        <v>379</v>
      </c>
      <c r="L73" s="90"/>
      <c r="M73" s="75">
        <v>45923</v>
      </c>
      <c r="N73" s="85">
        <f>L73</f>
        <v>0</v>
      </c>
      <c r="O73" s="88"/>
      <c r="P73" s="98" t="s">
        <v>380</v>
      </c>
      <c r="Q73" s="94">
        <v>349143</v>
      </c>
      <c r="R73" s="120">
        <f t="shared" si="7"/>
        <v>118.93</v>
      </c>
    </row>
    <row r="74" spans="1:18" s="46" customFormat="1">
      <c r="A74" s="14" t="s">
        <v>421</v>
      </c>
      <c r="B74" s="40"/>
      <c r="C74" s="36" t="s">
        <v>381</v>
      </c>
      <c r="D74" s="108" t="s">
        <v>334</v>
      </c>
      <c r="E74" s="2" t="s">
        <v>382</v>
      </c>
      <c r="F74" s="14" t="s">
        <v>110</v>
      </c>
      <c r="G74" s="4"/>
      <c r="H74" s="12">
        <v>167.67</v>
      </c>
      <c r="I74" s="12">
        <v>0.25</v>
      </c>
      <c r="J74" s="12">
        <v>7.31</v>
      </c>
      <c r="K74" s="12" t="s">
        <v>273</v>
      </c>
      <c r="L74" s="121">
        <v>7759</v>
      </c>
      <c r="M74" s="122">
        <v>45943</v>
      </c>
      <c r="N74" s="85">
        <f>L74</f>
        <v>7759</v>
      </c>
      <c r="O74" s="88"/>
      <c r="P74" s="123"/>
      <c r="Q74" s="94"/>
      <c r="R74" s="120"/>
    </row>
    <row r="75" spans="1:18">
      <c r="A75" s="124" t="s">
        <v>390</v>
      </c>
      <c r="B75" s="55"/>
      <c r="C75" s="6" t="s">
        <v>381</v>
      </c>
      <c r="D75" s="118"/>
      <c r="E75" s="2" t="s">
        <v>382</v>
      </c>
      <c r="F75" s="14" t="s">
        <v>377</v>
      </c>
      <c r="G75" s="4"/>
      <c r="H75" s="4">
        <v>1343.83</v>
      </c>
      <c r="I75" s="4">
        <v>326.24</v>
      </c>
      <c r="J75" s="4">
        <v>135.32</v>
      </c>
      <c r="K75" s="4" t="s">
        <v>379</v>
      </c>
      <c r="L75" s="90"/>
      <c r="M75" s="75">
        <v>45925</v>
      </c>
      <c r="N75" s="83"/>
      <c r="O75" s="88"/>
      <c r="P75" s="102" t="s">
        <v>383</v>
      </c>
      <c r="Q75" s="94">
        <v>1576336</v>
      </c>
      <c r="R75" s="120">
        <f t="shared" si="7"/>
        <v>1343.83</v>
      </c>
    </row>
    <row r="76" spans="1:18">
      <c r="A76" s="124" t="s">
        <v>420</v>
      </c>
      <c r="B76" s="55"/>
      <c r="C76" s="36" t="s">
        <v>381</v>
      </c>
      <c r="D76" s="108" t="s">
        <v>334</v>
      </c>
      <c r="E76" s="2" t="s">
        <v>382</v>
      </c>
      <c r="F76" s="14" t="s">
        <v>377</v>
      </c>
      <c r="G76" s="4"/>
      <c r="H76" s="4">
        <v>201.12</v>
      </c>
      <c r="I76" s="4">
        <v>100.6</v>
      </c>
      <c r="J76" s="4">
        <v>13.06</v>
      </c>
      <c r="K76" s="4" t="s">
        <v>422</v>
      </c>
      <c r="L76" s="90"/>
      <c r="M76" s="75">
        <v>45942</v>
      </c>
      <c r="N76" s="83"/>
      <c r="O76" s="88"/>
      <c r="P76" s="102" t="s">
        <v>423</v>
      </c>
      <c r="Q76" s="94">
        <v>463143</v>
      </c>
      <c r="R76" s="120">
        <f t="shared" si="7"/>
        <v>201.12</v>
      </c>
    </row>
    <row r="77" spans="1:18" ht="22.5">
      <c r="A77" s="124" t="s">
        <v>389</v>
      </c>
      <c r="B77" s="55"/>
      <c r="C77" s="6" t="s">
        <v>391</v>
      </c>
      <c r="D77" s="118"/>
      <c r="E77" s="2" t="s">
        <v>571</v>
      </c>
      <c r="F77" s="14" t="s">
        <v>392</v>
      </c>
      <c r="G77" s="4"/>
      <c r="H77" s="4">
        <v>965.27</v>
      </c>
      <c r="I77" s="4">
        <v>84.78</v>
      </c>
      <c r="J77" s="4">
        <v>130.53</v>
      </c>
      <c r="K77" s="4" t="s">
        <v>393</v>
      </c>
      <c r="L77" s="90"/>
      <c r="M77" s="75">
        <v>45927</v>
      </c>
      <c r="N77" s="83"/>
      <c r="O77" s="88"/>
      <c r="P77" s="102" t="s">
        <v>394</v>
      </c>
      <c r="Q77" s="94">
        <v>1948543</v>
      </c>
      <c r="R77" s="120">
        <f t="shared" si="7"/>
        <v>965.27</v>
      </c>
    </row>
    <row r="78" spans="1:18" ht="22.5">
      <c r="A78" s="124" t="s">
        <v>386</v>
      </c>
      <c r="B78" s="55"/>
      <c r="C78" s="6" t="s">
        <v>180</v>
      </c>
      <c r="D78" s="118"/>
      <c r="E78" s="2" t="s">
        <v>571</v>
      </c>
      <c r="F78" s="14" t="s">
        <v>385</v>
      </c>
      <c r="G78" s="4"/>
      <c r="H78" s="4">
        <v>415.63</v>
      </c>
      <c r="I78" s="4">
        <v>106.91</v>
      </c>
      <c r="J78" s="4">
        <v>64.989999999999995</v>
      </c>
      <c r="K78" s="4" t="s">
        <v>387</v>
      </c>
      <c r="L78" s="90"/>
      <c r="M78" s="75">
        <v>45927</v>
      </c>
      <c r="N78" s="83"/>
      <c r="O78" s="88"/>
      <c r="P78" s="102" t="s">
        <v>388</v>
      </c>
      <c r="Q78" s="94">
        <v>1117482</v>
      </c>
      <c r="R78" s="120">
        <f t="shared" si="7"/>
        <v>415.63</v>
      </c>
    </row>
    <row r="79" spans="1:18">
      <c r="A79" s="14" t="s">
        <v>176</v>
      </c>
      <c r="B79" s="55"/>
      <c r="C79" s="36" t="s">
        <v>398</v>
      </c>
      <c r="D79" s="107" t="s">
        <v>334</v>
      </c>
      <c r="E79" s="2" t="s">
        <v>156</v>
      </c>
      <c r="F79" s="14" t="s">
        <v>105</v>
      </c>
      <c r="G79" s="4"/>
      <c r="H79" s="4">
        <v>3948.9</v>
      </c>
      <c r="I79" s="4">
        <v>1924.52</v>
      </c>
      <c r="J79" s="4">
        <v>307.26</v>
      </c>
      <c r="K79" s="4" t="s">
        <v>236</v>
      </c>
      <c r="L79" s="67">
        <v>4509636</v>
      </c>
      <c r="M79" s="64">
        <v>45968</v>
      </c>
      <c r="N79" s="85">
        <f>L79</f>
        <v>4509636</v>
      </c>
      <c r="O79" s="88"/>
      <c r="P79" s="101"/>
      <c r="R79" s="120"/>
    </row>
    <row r="80" spans="1:18">
      <c r="A80" s="14" t="s">
        <v>181</v>
      </c>
      <c r="B80" s="55"/>
      <c r="C80" s="6" t="s">
        <v>182</v>
      </c>
      <c r="D80" s="2"/>
      <c r="E80" s="2" t="s">
        <v>571</v>
      </c>
      <c r="F80" s="49" t="s">
        <v>198</v>
      </c>
      <c r="G80" s="129"/>
      <c r="H80" s="4">
        <v>1623.49</v>
      </c>
      <c r="I80" s="4">
        <v>457.82</v>
      </c>
      <c r="J80" s="4">
        <v>89.32</v>
      </c>
      <c r="K80" s="19" t="s">
        <v>195</v>
      </c>
      <c r="L80" s="67">
        <v>15818</v>
      </c>
      <c r="M80" s="64">
        <v>45588</v>
      </c>
      <c r="N80" s="83">
        <f>L80-O80</f>
        <v>12005</v>
      </c>
      <c r="O80" s="117">
        <v>3813</v>
      </c>
      <c r="P80" s="101"/>
      <c r="R80" s="120"/>
    </row>
    <row r="81" spans="1:18">
      <c r="A81" s="14" t="s">
        <v>183</v>
      </c>
      <c r="B81" s="55"/>
      <c r="C81" s="36" t="s">
        <v>184</v>
      </c>
      <c r="D81" s="107" t="s">
        <v>334</v>
      </c>
      <c r="E81" s="2" t="s">
        <v>158</v>
      </c>
      <c r="F81" s="14" t="s">
        <v>199</v>
      </c>
      <c r="G81" s="4"/>
      <c r="H81" s="4">
        <v>1738.63</v>
      </c>
      <c r="I81" s="4">
        <v>520.13</v>
      </c>
      <c r="J81" s="4">
        <v>80.02</v>
      </c>
      <c r="K81" s="14">
        <v>2003</v>
      </c>
      <c r="L81" s="67">
        <v>20263</v>
      </c>
      <c r="M81" s="64">
        <v>45585</v>
      </c>
      <c r="N81" s="85">
        <f>L81</f>
        <v>20263</v>
      </c>
      <c r="O81" s="88"/>
      <c r="P81" s="101"/>
      <c r="R81" s="120"/>
    </row>
    <row r="82" spans="1:18">
      <c r="A82" s="14" t="s">
        <v>185</v>
      </c>
      <c r="B82" s="55"/>
      <c r="C82" s="6" t="s">
        <v>186</v>
      </c>
      <c r="D82" s="107"/>
      <c r="E82" s="2" t="s">
        <v>571</v>
      </c>
      <c r="F82" s="14" t="s">
        <v>199</v>
      </c>
      <c r="G82" s="4"/>
      <c r="H82" s="4">
        <v>2156.08</v>
      </c>
      <c r="I82" s="4">
        <v>433.33</v>
      </c>
      <c r="J82" s="4">
        <v>68.8</v>
      </c>
      <c r="K82" s="3">
        <v>40359</v>
      </c>
      <c r="L82" s="67">
        <v>9312</v>
      </c>
      <c r="M82" s="75">
        <v>45792</v>
      </c>
      <c r="N82" s="83">
        <v>6060</v>
      </c>
      <c r="O82" s="110">
        <v>3252</v>
      </c>
      <c r="P82" s="101"/>
      <c r="R82" s="120"/>
    </row>
    <row r="83" spans="1:18">
      <c r="A83" s="14" t="s">
        <v>187</v>
      </c>
      <c r="B83" s="55"/>
      <c r="C83" s="6" t="s">
        <v>188</v>
      </c>
      <c r="D83" s="107"/>
      <c r="E83" s="2" t="s">
        <v>157</v>
      </c>
      <c r="F83" s="14" t="s">
        <v>197</v>
      </c>
      <c r="G83" s="4"/>
      <c r="H83" s="4">
        <v>746.32</v>
      </c>
      <c r="I83" s="4">
        <v>11.26</v>
      </c>
      <c r="J83" s="4">
        <v>7.8</v>
      </c>
      <c r="K83" s="3">
        <v>36510</v>
      </c>
      <c r="L83" s="67">
        <v>9246</v>
      </c>
      <c r="M83" s="75">
        <v>45577</v>
      </c>
      <c r="N83" s="83">
        <v>4556</v>
      </c>
      <c r="O83" s="110">
        <f>L83-N83</f>
        <v>4690</v>
      </c>
      <c r="P83" s="101"/>
      <c r="R83" s="120"/>
    </row>
    <row r="84" spans="1:18">
      <c r="A84" s="14" t="s">
        <v>189</v>
      </c>
      <c r="B84" s="55"/>
      <c r="C84" s="36" t="s">
        <v>190</v>
      </c>
      <c r="D84" s="107" t="s">
        <v>334</v>
      </c>
      <c r="E84" s="2" t="s">
        <v>571</v>
      </c>
      <c r="F84" s="14" t="s">
        <v>199</v>
      </c>
      <c r="G84" s="4"/>
      <c r="H84" s="4">
        <v>14257.46</v>
      </c>
      <c r="I84" s="4">
        <v>2921.39</v>
      </c>
      <c r="J84" s="4">
        <v>418.95</v>
      </c>
      <c r="K84" s="3">
        <v>38244</v>
      </c>
      <c r="L84" s="67">
        <v>152186</v>
      </c>
      <c r="M84" s="75">
        <v>45630</v>
      </c>
      <c r="N84" s="85">
        <f>L84</f>
        <v>152186</v>
      </c>
      <c r="O84" s="88"/>
      <c r="P84" s="101"/>
      <c r="R84" s="120"/>
    </row>
    <row r="85" spans="1:18">
      <c r="A85" s="14" t="s">
        <v>191</v>
      </c>
      <c r="B85" s="55"/>
      <c r="C85" s="6" t="s">
        <v>192</v>
      </c>
      <c r="D85" s="107"/>
      <c r="E85" s="2" t="s">
        <v>160</v>
      </c>
      <c r="F85" s="14" t="s">
        <v>105</v>
      </c>
      <c r="G85" s="4"/>
      <c r="H85" s="4">
        <v>3391.93</v>
      </c>
      <c r="I85" s="4">
        <v>626.07000000000005</v>
      </c>
      <c r="J85" s="4">
        <v>630.87</v>
      </c>
      <c r="K85" s="3" t="s">
        <v>413</v>
      </c>
      <c r="L85" s="67">
        <v>33964</v>
      </c>
      <c r="M85" s="75">
        <v>45939</v>
      </c>
      <c r="N85" s="83">
        <v>27726</v>
      </c>
      <c r="O85" s="110">
        <f>L85-N85</f>
        <v>6238</v>
      </c>
      <c r="P85" s="101"/>
      <c r="R85" s="120"/>
    </row>
    <row r="86" spans="1:18">
      <c r="A86" s="14" t="s">
        <v>193</v>
      </c>
      <c r="B86" s="55"/>
      <c r="C86" s="6" t="s">
        <v>194</v>
      </c>
      <c r="D86" s="107"/>
      <c r="E86" s="2" t="s">
        <v>200</v>
      </c>
      <c r="F86" s="14" t="s">
        <v>198</v>
      </c>
      <c r="G86" s="4"/>
      <c r="H86" s="4">
        <v>4633.03</v>
      </c>
      <c r="I86" s="12">
        <v>7.66</v>
      </c>
      <c r="J86" s="4">
        <v>888.63</v>
      </c>
      <c r="K86" s="19" t="s">
        <v>507</v>
      </c>
      <c r="L86" s="67">
        <v>10866</v>
      </c>
      <c r="M86" s="75">
        <v>45981</v>
      </c>
      <c r="N86" s="83">
        <v>2510</v>
      </c>
      <c r="O86" s="110">
        <f>L86-N86</f>
        <v>8356</v>
      </c>
      <c r="P86" s="101"/>
      <c r="R86" s="120"/>
    </row>
    <row r="87" spans="1:18">
      <c r="A87" s="14" t="s">
        <v>201</v>
      </c>
      <c r="B87" s="55"/>
      <c r="C87" s="36" t="s">
        <v>202</v>
      </c>
      <c r="D87" s="107" t="s">
        <v>334</v>
      </c>
      <c r="E87" s="2" t="s">
        <v>160</v>
      </c>
      <c r="F87" s="14" t="s">
        <v>199</v>
      </c>
      <c r="G87" s="4"/>
      <c r="H87" s="4">
        <v>8624.4599999999991</v>
      </c>
      <c r="I87" s="4">
        <v>4333.33</v>
      </c>
      <c r="J87" s="4">
        <v>1044.17</v>
      </c>
      <c r="K87" s="19" t="s">
        <v>205</v>
      </c>
      <c r="L87" s="67">
        <v>81712</v>
      </c>
      <c r="M87" s="75">
        <v>45800</v>
      </c>
      <c r="N87" s="85">
        <f>L87</f>
        <v>81712</v>
      </c>
      <c r="O87" s="88"/>
      <c r="P87" s="101"/>
      <c r="R87" s="120"/>
    </row>
    <row r="88" spans="1:18">
      <c r="A88" s="14" t="s">
        <v>203</v>
      </c>
      <c r="B88" s="55"/>
      <c r="C88" s="6" t="s">
        <v>204</v>
      </c>
      <c r="D88" s="107"/>
      <c r="E88" s="2" t="s">
        <v>158</v>
      </c>
      <c r="F88" s="14" t="s">
        <v>199</v>
      </c>
      <c r="G88" s="4"/>
      <c r="H88" s="4">
        <v>219.03</v>
      </c>
      <c r="I88" s="4">
        <v>98.02</v>
      </c>
      <c r="J88" s="4">
        <v>16.22</v>
      </c>
      <c r="K88" s="3" t="s">
        <v>206</v>
      </c>
      <c r="L88" s="67">
        <v>1048</v>
      </c>
      <c r="M88" s="75">
        <v>45799</v>
      </c>
      <c r="N88" s="83">
        <v>911</v>
      </c>
      <c r="O88" s="110">
        <v>137</v>
      </c>
      <c r="P88" s="101"/>
      <c r="R88" s="120"/>
    </row>
    <row r="89" spans="1:18">
      <c r="A89" s="14" t="s">
        <v>207</v>
      </c>
      <c r="B89" s="55"/>
      <c r="C89" s="36" t="s">
        <v>208</v>
      </c>
      <c r="D89" s="107" t="s">
        <v>334</v>
      </c>
      <c r="E89" s="2" t="s">
        <v>157</v>
      </c>
      <c r="F89" s="14" t="s">
        <v>242</v>
      </c>
      <c r="G89" s="4"/>
      <c r="H89" s="4">
        <v>13355.68</v>
      </c>
      <c r="I89" s="4">
        <v>4317.25</v>
      </c>
      <c r="J89" s="4">
        <v>899.07</v>
      </c>
      <c r="K89" s="3" t="s">
        <v>243</v>
      </c>
      <c r="L89" s="67">
        <v>150354</v>
      </c>
      <c r="M89" s="75">
        <v>45810</v>
      </c>
      <c r="N89" s="85">
        <v>118594</v>
      </c>
      <c r="O89" s="110">
        <f>L89-N89</f>
        <v>31760</v>
      </c>
      <c r="P89" s="101"/>
      <c r="R89" s="120"/>
    </row>
    <row r="90" spans="1:18">
      <c r="A90" s="14" t="s">
        <v>209</v>
      </c>
      <c r="B90" s="55"/>
      <c r="C90" s="36" t="s">
        <v>210</v>
      </c>
      <c r="D90" s="107" t="s">
        <v>334</v>
      </c>
      <c r="E90" s="2" t="s">
        <v>161</v>
      </c>
      <c r="F90" s="14" t="s">
        <v>199</v>
      </c>
      <c r="G90" s="4"/>
      <c r="H90" s="4">
        <v>5867.62</v>
      </c>
      <c r="I90" s="4">
        <v>2888.89</v>
      </c>
      <c r="J90" s="4">
        <v>418.43</v>
      </c>
      <c r="K90" s="3">
        <v>38142</v>
      </c>
      <c r="L90" s="67">
        <v>129874</v>
      </c>
      <c r="M90" s="75">
        <v>45802</v>
      </c>
      <c r="N90" s="85">
        <f>L90</f>
        <v>129874</v>
      </c>
      <c r="O90" s="88"/>
      <c r="P90" s="101"/>
      <c r="R90" s="120"/>
    </row>
    <row r="91" spans="1:18">
      <c r="A91" s="14" t="s">
        <v>211</v>
      </c>
      <c r="B91" s="55"/>
      <c r="C91" s="6" t="s">
        <v>212</v>
      </c>
      <c r="D91" s="107"/>
      <c r="E91" s="2" t="s">
        <v>160</v>
      </c>
      <c r="F91" s="14" t="s">
        <v>255</v>
      </c>
      <c r="G91" s="4"/>
      <c r="H91" s="4">
        <v>2214</v>
      </c>
      <c r="I91" s="4">
        <v>181.97</v>
      </c>
      <c r="J91" s="4">
        <v>0</v>
      </c>
      <c r="K91" s="3" t="s">
        <v>217</v>
      </c>
      <c r="L91" s="67">
        <v>14189</v>
      </c>
      <c r="M91" s="75">
        <v>45807</v>
      </c>
      <c r="N91" s="83">
        <v>8396</v>
      </c>
      <c r="O91" s="110">
        <v>5956</v>
      </c>
      <c r="P91" s="101"/>
      <c r="R91" s="120"/>
    </row>
    <row r="92" spans="1:18">
      <c r="A92" s="14" t="s">
        <v>213</v>
      </c>
      <c r="B92" s="55"/>
      <c r="C92" s="6" t="s">
        <v>214</v>
      </c>
      <c r="D92" s="107"/>
      <c r="E92" s="2" t="s">
        <v>160</v>
      </c>
      <c r="F92" s="14" t="s">
        <v>215</v>
      </c>
      <c r="G92" s="4"/>
      <c r="H92" s="4">
        <v>1787.88</v>
      </c>
      <c r="I92" s="4">
        <v>390</v>
      </c>
      <c r="J92" s="4">
        <v>58.69</v>
      </c>
      <c r="K92" s="3" t="s">
        <v>216</v>
      </c>
      <c r="L92" s="67">
        <v>13236</v>
      </c>
      <c r="M92" s="75">
        <v>45804</v>
      </c>
      <c r="N92" s="83">
        <v>7961</v>
      </c>
      <c r="O92" s="110">
        <f>L92-N92</f>
        <v>5275</v>
      </c>
      <c r="P92" s="101"/>
      <c r="R92" s="120"/>
    </row>
    <row r="93" spans="1:18">
      <c r="A93" s="14" t="s">
        <v>218</v>
      </c>
      <c r="B93" s="55"/>
      <c r="C93" s="36" t="s">
        <v>219</v>
      </c>
      <c r="D93" s="107" t="s">
        <v>334</v>
      </c>
      <c r="E93" s="2" t="s">
        <v>158</v>
      </c>
      <c r="F93" s="14" t="s">
        <v>197</v>
      </c>
      <c r="G93" s="4"/>
      <c r="H93" s="4">
        <v>9579.7099999999991</v>
      </c>
      <c r="I93" s="4">
        <v>4775.2700000000004</v>
      </c>
      <c r="J93" s="4">
        <v>1482.01</v>
      </c>
      <c r="K93" s="3" t="s">
        <v>220</v>
      </c>
      <c r="L93" s="67">
        <v>91210</v>
      </c>
      <c r="M93" s="75">
        <v>45811</v>
      </c>
      <c r="N93" s="85">
        <f>L93</f>
        <v>91210</v>
      </c>
      <c r="O93" s="88"/>
      <c r="P93" s="101"/>
      <c r="R93" s="120"/>
    </row>
    <row r="94" spans="1:18">
      <c r="A94" s="14" t="s">
        <v>221</v>
      </c>
      <c r="B94" s="55"/>
      <c r="C94" s="36" t="s">
        <v>222</v>
      </c>
      <c r="D94" s="107" t="s">
        <v>334</v>
      </c>
      <c r="E94" s="2" t="s">
        <v>164</v>
      </c>
      <c r="F94" s="14" t="s">
        <v>198</v>
      </c>
      <c r="G94" s="4"/>
      <c r="H94" s="4">
        <v>998.24</v>
      </c>
      <c r="I94" s="4">
        <v>186.94</v>
      </c>
      <c r="J94" s="4">
        <v>74.12</v>
      </c>
      <c r="K94" s="3" t="s">
        <v>223</v>
      </c>
      <c r="L94" s="67">
        <v>17369</v>
      </c>
      <c r="M94" s="75">
        <v>45816</v>
      </c>
      <c r="N94" s="85">
        <f>L94</f>
        <v>17369</v>
      </c>
      <c r="O94" s="88"/>
      <c r="P94" s="101"/>
      <c r="R94" s="120"/>
    </row>
    <row r="95" spans="1:18">
      <c r="A95" s="14" t="s">
        <v>224</v>
      </c>
      <c r="B95" s="55"/>
      <c r="C95" s="6" t="s">
        <v>225</v>
      </c>
      <c r="D95" s="107"/>
      <c r="E95" s="2" t="s">
        <v>226</v>
      </c>
      <c r="F95" s="14" t="s">
        <v>215</v>
      </c>
      <c r="G95" s="4"/>
      <c r="H95" s="4">
        <v>2095.81</v>
      </c>
      <c r="I95" s="4">
        <v>390</v>
      </c>
      <c r="J95" s="4">
        <v>456.24</v>
      </c>
      <c r="K95" s="4" t="s">
        <v>227</v>
      </c>
      <c r="L95" s="67">
        <v>12245</v>
      </c>
      <c r="M95" s="75">
        <v>45817</v>
      </c>
      <c r="N95" s="83">
        <v>8128</v>
      </c>
      <c r="O95" s="110">
        <f t="shared" ref="O95:O100" si="9">L95-N95</f>
        <v>4117</v>
      </c>
      <c r="P95" s="101"/>
      <c r="R95" s="120"/>
    </row>
    <row r="96" spans="1:18">
      <c r="A96" s="14" t="s">
        <v>228</v>
      </c>
      <c r="B96" s="55"/>
      <c r="C96" s="6" t="s">
        <v>229</v>
      </c>
      <c r="D96" s="107"/>
      <c r="E96" s="2" t="s">
        <v>226</v>
      </c>
      <c r="F96" s="14" t="s">
        <v>230</v>
      </c>
      <c r="G96" s="4"/>
      <c r="H96" s="4">
        <v>1705.79</v>
      </c>
      <c r="I96" s="4">
        <v>457.81</v>
      </c>
      <c r="J96" s="4">
        <v>154.81</v>
      </c>
      <c r="K96" s="3" t="s">
        <v>231</v>
      </c>
      <c r="L96" s="67">
        <v>18663</v>
      </c>
      <c r="M96" s="75">
        <v>45817</v>
      </c>
      <c r="N96" s="83">
        <v>14675</v>
      </c>
      <c r="O96" s="110">
        <f t="shared" si="9"/>
        <v>3988</v>
      </c>
      <c r="P96" s="101"/>
      <c r="R96" s="120"/>
    </row>
    <row r="97" spans="1:18">
      <c r="A97" s="14" t="s">
        <v>232</v>
      </c>
      <c r="B97" s="55"/>
      <c r="C97" s="6" t="s">
        <v>240</v>
      </c>
      <c r="D97" s="107"/>
      <c r="E97" s="2" t="s">
        <v>158</v>
      </c>
      <c r="F97" s="14" t="s">
        <v>105</v>
      </c>
      <c r="G97" s="4"/>
      <c r="H97" s="4">
        <v>1597.84</v>
      </c>
      <c r="I97" s="4">
        <v>614.12</v>
      </c>
      <c r="J97" s="4">
        <v>313.08999999999997</v>
      </c>
      <c r="K97" s="3" t="s">
        <v>237</v>
      </c>
      <c r="L97" s="67">
        <v>19009</v>
      </c>
      <c r="M97" s="75">
        <v>45819</v>
      </c>
      <c r="N97" s="83">
        <v>15393</v>
      </c>
      <c r="O97" s="110">
        <f t="shared" si="9"/>
        <v>3616</v>
      </c>
      <c r="P97" s="101"/>
      <c r="R97" s="120"/>
    </row>
    <row r="98" spans="1:18">
      <c r="A98" s="14" t="s">
        <v>233</v>
      </c>
      <c r="B98" s="55"/>
      <c r="C98" s="6" t="s">
        <v>234</v>
      </c>
      <c r="D98" s="107"/>
      <c r="E98" s="2" t="s">
        <v>235</v>
      </c>
      <c r="F98" s="14" t="s">
        <v>197</v>
      </c>
      <c r="G98" s="4"/>
      <c r="H98" s="4">
        <v>310.99</v>
      </c>
      <c r="I98" s="4">
        <v>91.56</v>
      </c>
      <c r="J98" s="4">
        <v>7.38</v>
      </c>
      <c r="K98" s="3" t="s">
        <v>236</v>
      </c>
      <c r="L98" s="67">
        <v>3043</v>
      </c>
      <c r="M98" s="75">
        <v>45818</v>
      </c>
      <c r="N98" s="83">
        <v>2222</v>
      </c>
      <c r="O98" s="110">
        <f t="shared" si="9"/>
        <v>821</v>
      </c>
      <c r="P98" s="101"/>
      <c r="R98" s="120"/>
    </row>
    <row r="99" spans="1:18">
      <c r="A99" s="14" t="s">
        <v>238</v>
      </c>
      <c r="B99" s="55"/>
      <c r="C99" s="6" t="s">
        <v>239</v>
      </c>
      <c r="D99" s="107"/>
      <c r="E99" s="2" t="s">
        <v>158</v>
      </c>
      <c r="F99" s="14" t="s">
        <v>230</v>
      </c>
      <c r="G99" s="4"/>
      <c r="H99" s="4">
        <v>1496.7</v>
      </c>
      <c r="I99" s="4">
        <v>455</v>
      </c>
      <c r="J99" s="4">
        <v>151.35</v>
      </c>
      <c r="K99" s="3" t="s">
        <v>241</v>
      </c>
      <c r="L99" s="67">
        <v>12290</v>
      </c>
      <c r="M99" s="75">
        <v>45820</v>
      </c>
      <c r="N99" s="83">
        <v>9846</v>
      </c>
      <c r="O99" s="110">
        <f t="shared" si="9"/>
        <v>2444</v>
      </c>
      <c r="P99" s="101"/>
      <c r="R99" s="120"/>
    </row>
    <row r="100" spans="1:18">
      <c r="A100" s="14" t="s">
        <v>244</v>
      </c>
      <c r="B100" s="55"/>
      <c r="C100" s="6" t="s">
        <v>245</v>
      </c>
      <c r="D100" s="107"/>
      <c r="E100" s="3" t="s">
        <v>156</v>
      </c>
      <c r="F100" s="14" t="s">
        <v>105</v>
      </c>
      <c r="G100" s="4"/>
      <c r="H100" s="4">
        <v>941.8</v>
      </c>
      <c r="I100" s="4">
        <v>195</v>
      </c>
      <c r="J100" s="4">
        <v>126.39</v>
      </c>
      <c r="K100" s="3" t="s">
        <v>246</v>
      </c>
      <c r="L100" s="67">
        <v>5484</v>
      </c>
      <c r="M100" s="75">
        <v>45823</v>
      </c>
      <c r="N100" s="83">
        <v>4323</v>
      </c>
      <c r="O100" s="110">
        <f t="shared" si="9"/>
        <v>1161</v>
      </c>
      <c r="P100" s="101"/>
      <c r="R100" s="120"/>
    </row>
    <row r="101" spans="1:18">
      <c r="A101" s="14" t="s">
        <v>247</v>
      </c>
      <c r="B101" s="55"/>
      <c r="C101" s="6" t="s">
        <v>248</v>
      </c>
      <c r="D101" s="107"/>
      <c r="E101" s="2" t="s">
        <v>164</v>
      </c>
      <c r="F101" s="14" t="s">
        <v>215</v>
      </c>
      <c r="G101" s="4"/>
      <c r="H101" s="4">
        <v>803.12</v>
      </c>
      <c r="I101" s="4">
        <v>19.079999999999998</v>
      </c>
      <c r="J101" s="4">
        <v>22.33</v>
      </c>
      <c r="K101" s="3" t="s">
        <v>249</v>
      </c>
      <c r="L101" s="67">
        <v>9071</v>
      </c>
      <c r="M101" s="75">
        <v>45833</v>
      </c>
      <c r="N101" s="83">
        <v>5138</v>
      </c>
      <c r="O101" s="110">
        <f t="shared" ref="O101" si="10">L101-N101</f>
        <v>3933</v>
      </c>
      <c r="P101" s="101"/>
      <c r="R101" s="120"/>
    </row>
    <row r="102" spans="1:18">
      <c r="A102" s="14" t="s">
        <v>250</v>
      </c>
      <c r="B102" s="55"/>
      <c r="C102" s="6" t="s">
        <v>251</v>
      </c>
      <c r="D102" s="107"/>
      <c r="E102" s="2" t="s">
        <v>156</v>
      </c>
      <c r="F102" s="14" t="s">
        <v>230</v>
      </c>
      <c r="G102" s="4"/>
      <c r="H102" s="4">
        <v>1564.83</v>
      </c>
      <c r="I102" s="4">
        <v>290</v>
      </c>
      <c r="J102" s="4">
        <v>82.47</v>
      </c>
      <c r="K102" s="3" t="s">
        <v>252</v>
      </c>
      <c r="L102" s="67">
        <v>11958</v>
      </c>
      <c r="M102" s="75">
        <v>45835</v>
      </c>
      <c r="N102" s="83">
        <v>8529</v>
      </c>
      <c r="O102" s="110">
        <f t="shared" ref="O102" si="11">L102-N102</f>
        <v>3429</v>
      </c>
      <c r="P102" s="101"/>
      <c r="R102" s="120"/>
    </row>
    <row r="103" spans="1:18">
      <c r="A103" s="14" t="s">
        <v>253</v>
      </c>
      <c r="B103" s="55"/>
      <c r="C103" s="6" t="s">
        <v>254</v>
      </c>
      <c r="D103" s="107"/>
      <c r="E103" s="2" t="s">
        <v>571</v>
      </c>
      <c r="F103" s="14" t="s">
        <v>105</v>
      </c>
      <c r="G103" s="4"/>
      <c r="H103" s="4">
        <v>3904.09</v>
      </c>
      <c r="I103" s="4">
        <v>130</v>
      </c>
      <c r="J103" s="4">
        <v>70.790000000000006</v>
      </c>
      <c r="K103" s="3" t="s">
        <v>256</v>
      </c>
      <c r="L103" s="67">
        <v>25077</v>
      </c>
      <c r="M103" s="75">
        <v>45838</v>
      </c>
      <c r="N103" s="83">
        <v>14743</v>
      </c>
      <c r="O103" s="110">
        <f t="shared" ref="O103" si="12">L103-N103</f>
        <v>10334</v>
      </c>
      <c r="P103" s="101"/>
      <c r="R103" s="120"/>
    </row>
    <row r="104" spans="1:18">
      <c r="A104" s="14" t="s">
        <v>257</v>
      </c>
      <c r="B104" s="55"/>
      <c r="C104" s="36" t="s">
        <v>258</v>
      </c>
      <c r="D104" s="107" t="s">
        <v>334</v>
      </c>
      <c r="E104" s="2" t="s">
        <v>161</v>
      </c>
      <c r="F104" s="14" t="s">
        <v>199</v>
      </c>
      <c r="G104" s="4"/>
      <c r="H104" s="4">
        <v>145.08000000000001</v>
      </c>
      <c r="I104" s="4">
        <v>12.72</v>
      </c>
      <c r="J104" s="4">
        <v>17.440000000000001</v>
      </c>
      <c r="K104" s="3">
        <v>36108</v>
      </c>
      <c r="L104" s="67">
        <v>7541</v>
      </c>
      <c r="M104" s="75">
        <v>45840</v>
      </c>
      <c r="N104" s="85">
        <f>L104</f>
        <v>7541</v>
      </c>
      <c r="O104" s="88"/>
      <c r="P104" s="101"/>
      <c r="R104" s="120"/>
    </row>
    <row r="105" spans="1:18">
      <c r="A105" s="124" t="s">
        <v>424</v>
      </c>
      <c r="B105" s="55"/>
      <c r="C105" s="36" t="s">
        <v>258</v>
      </c>
      <c r="D105" s="107" t="s">
        <v>334</v>
      </c>
      <c r="E105" s="2" t="s">
        <v>161</v>
      </c>
      <c r="F105" s="14" t="s">
        <v>199</v>
      </c>
      <c r="G105" s="4"/>
      <c r="H105" s="4">
        <v>376.31</v>
      </c>
      <c r="I105" s="4">
        <v>146.08000000000001</v>
      </c>
      <c r="J105" s="4">
        <v>24.71</v>
      </c>
      <c r="K105" s="3" t="s">
        <v>336</v>
      </c>
      <c r="L105" s="92"/>
      <c r="M105" s="75">
        <v>45944</v>
      </c>
      <c r="N105" s="85"/>
      <c r="O105" s="88"/>
      <c r="P105" s="98" t="s">
        <v>425</v>
      </c>
      <c r="Q105" s="94">
        <v>266728</v>
      </c>
      <c r="R105" s="120">
        <f t="shared" si="7"/>
        <v>376.31</v>
      </c>
    </row>
    <row r="106" spans="1:18">
      <c r="A106" s="14" t="s">
        <v>260</v>
      </c>
      <c r="B106" s="55"/>
      <c r="C106" s="36" t="s">
        <v>375</v>
      </c>
      <c r="D106" s="107" t="s">
        <v>334</v>
      </c>
      <c r="E106" s="2" t="s">
        <v>161</v>
      </c>
      <c r="F106" s="14" t="s">
        <v>199</v>
      </c>
      <c r="G106" s="4"/>
      <c r="H106" s="4">
        <v>6044.86</v>
      </c>
      <c r="I106" s="4">
        <v>2908.37</v>
      </c>
      <c r="J106" s="4">
        <v>432.29</v>
      </c>
      <c r="K106" s="3" t="s">
        <v>252</v>
      </c>
      <c r="L106" s="67">
        <v>118664</v>
      </c>
      <c r="M106" s="75">
        <v>45840</v>
      </c>
      <c r="N106" s="85">
        <f>L106</f>
        <v>118664</v>
      </c>
      <c r="O106" s="88"/>
      <c r="P106" s="101"/>
      <c r="R106" s="120"/>
    </row>
    <row r="107" spans="1:18">
      <c r="A107" s="14" t="s">
        <v>262</v>
      </c>
      <c r="B107" s="55"/>
      <c r="C107" s="6" t="s">
        <v>263</v>
      </c>
      <c r="D107" s="107"/>
      <c r="E107" s="2" t="s">
        <v>157</v>
      </c>
      <c r="F107" s="14" t="s">
        <v>199</v>
      </c>
      <c r="G107" s="4"/>
      <c r="H107" s="4">
        <v>621.96</v>
      </c>
      <c r="I107" s="4">
        <v>0</v>
      </c>
      <c r="J107" s="89">
        <v>-16.309999999999999</v>
      </c>
      <c r="K107" s="3">
        <v>36159</v>
      </c>
      <c r="L107" s="67">
        <v>8551</v>
      </c>
      <c r="M107" s="75">
        <v>45846</v>
      </c>
      <c r="N107" s="83">
        <v>2053</v>
      </c>
      <c r="O107" s="110">
        <f t="shared" ref="O107" si="13">L107-N107</f>
        <v>6498</v>
      </c>
      <c r="P107" s="101"/>
      <c r="R107" s="120"/>
    </row>
    <row r="108" spans="1:18">
      <c r="A108" s="14" t="s">
        <v>264</v>
      </c>
      <c r="B108" s="55"/>
      <c r="C108" s="36" t="s">
        <v>265</v>
      </c>
      <c r="D108" s="107" t="s">
        <v>334</v>
      </c>
      <c r="E108" s="2" t="s">
        <v>571</v>
      </c>
      <c r="F108" s="14" t="s">
        <v>105</v>
      </c>
      <c r="G108" s="4"/>
      <c r="H108" s="4">
        <v>35741.699999999997</v>
      </c>
      <c r="I108" s="4">
        <v>18398.29</v>
      </c>
      <c r="J108" s="4">
        <v>2585.09</v>
      </c>
      <c r="K108" s="3" t="s">
        <v>266</v>
      </c>
      <c r="L108" s="67">
        <v>852656</v>
      </c>
      <c r="M108" s="75">
        <v>45851</v>
      </c>
      <c r="N108" s="85">
        <f>L108</f>
        <v>852656</v>
      </c>
      <c r="O108" s="88"/>
      <c r="P108" s="101"/>
      <c r="R108" s="120"/>
    </row>
    <row r="109" spans="1:18">
      <c r="A109" s="14" t="s">
        <v>268</v>
      </c>
      <c r="B109" s="55"/>
      <c r="C109" s="6" t="s">
        <v>267</v>
      </c>
      <c r="D109" s="107"/>
      <c r="E109" s="2" t="s">
        <v>156</v>
      </c>
      <c r="F109" s="14" t="s">
        <v>199</v>
      </c>
      <c r="G109" s="4"/>
      <c r="H109" s="4">
        <v>1056.27</v>
      </c>
      <c r="I109" s="4"/>
      <c r="J109" s="4">
        <v>34.409999999999997</v>
      </c>
      <c r="K109" s="3" t="s">
        <v>273</v>
      </c>
      <c r="L109" s="67">
        <v>15832</v>
      </c>
      <c r="M109" s="75">
        <v>45854</v>
      </c>
      <c r="N109" s="83">
        <v>7784</v>
      </c>
      <c r="O109" s="110">
        <f t="shared" ref="O109:O110" si="14">L109-N109</f>
        <v>8048</v>
      </c>
      <c r="P109" s="101"/>
      <c r="R109" s="120"/>
    </row>
    <row r="110" spans="1:18">
      <c r="A110" s="14" t="s">
        <v>269</v>
      </c>
      <c r="B110" s="55"/>
      <c r="C110" s="6" t="s">
        <v>271</v>
      </c>
      <c r="D110" s="107"/>
      <c r="E110" s="2" t="s">
        <v>156</v>
      </c>
      <c r="F110" s="14" t="s">
        <v>199</v>
      </c>
      <c r="G110" s="4"/>
      <c r="H110" s="4">
        <v>999.66</v>
      </c>
      <c r="I110" s="4"/>
      <c r="J110" s="4">
        <v>50.78</v>
      </c>
      <c r="K110" s="3" t="s">
        <v>273</v>
      </c>
      <c r="L110" s="67">
        <v>14163</v>
      </c>
      <c r="M110" s="75">
        <v>45854</v>
      </c>
      <c r="N110" s="83">
        <v>7252</v>
      </c>
      <c r="O110" s="110">
        <f t="shared" si="14"/>
        <v>6911</v>
      </c>
      <c r="P110" s="101"/>
      <c r="R110" s="120"/>
    </row>
    <row r="111" spans="1:18">
      <c r="A111" s="14" t="s">
        <v>270</v>
      </c>
      <c r="B111" s="55"/>
      <c r="C111" s="6" t="s">
        <v>272</v>
      </c>
      <c r="D111" s="107"/>
      <c r="E111" s="2" t="s">
        <v>156</v>
      </c>
      <c r="F111" s="14" t="s">
        <v>199</v>
      </c>
      <c r="G111" s="4"/>
      <c r="H111" s="4">
        <v>761.66</v>
      </c>
      <c r="I111" s="4">
        <v>76.760000000000005</v>
      </c>
      <c r="J111" s="4">
        <v>39.26</v>
      </c>
      <c r="K111" s="3" t="s">
        <v>273</v>
      </c>
      <c r="L111" s="67">
        <v>11055</v>
      </c>
      <c r="M111" s="75">
        <v>45854</v>
      </c>
      <c r="N111" s="83">
        <v>6060</v>
      </c>
      <c r="O111" s="110">
        <f t="shared" ref="O111" si="15">L111-N111</f>
        <v>4995</v>
      </c>
      <c r="P111" s="101"/>
      <c r="R111" s="120"/>
    </row>
    <row r="112" spans="1:18">
      <c r="A112" s="14" t="s">
        <v>274</v>
      </c>
      <c r="B112" s="55"/>
      <c r="C112" s="6" t="s">
        <v>275</v>
      </c>
      <c r="D112" s="107"/>
      <c r="E112" s="2" t="s">
        <v>571</v>
      </c>
      <c r="F112" s="14" t="s">
        <v>197</v>
      </c>
      <c r="G112" s="4"/>
      <c r="H112" s="4">
        <v>12562.34</v>
      </c>
      <c r="I112" s="4">
        <v>6432.84</v>
      </c>
      <c r="J112" s="4">
        <v>931.31</v>
      </c>
      <c r="K112" s="3" t="s">
        <v>231</v>
      </c>
      <c r="L112" s="67">
        <v>152965</v>
      </c>
      <c r="M112" s="75">
        <v>45859</v>
      </c>
      <c r="N112" s="83">
        <v>134034</v>
      </c>
      <c r="O112" s="110">
        <f t="shared" ref="O112" si="16">L112-N112</f>
        <v>18931</v>
      </c>
      <c r="P112" s="101"/>
      <c r="R112" s="120"/>
    </row>
    <row r="113" spans="1:18">
      <c r="A113" s="14" t="s">
        <v>276</v>
      </c>
      <c r="B113" s="55"/>
      <c r="C113" s="36" t="s">
        <v>277</v>
      </c>
      <c r="D113" s="107" t="s">
        <v>334</v>
      </c>
      <c r="E113" s="2" t="s">
        <v>226</v>
      </c>
      <c r="F113" s="14" t="s">
        <v>199</v>
      </c>
      <c r="G113" s="4"/>
      <c r="H113" s="4">
        <v>3794.09</v>
      </c>
      <c r="I113" s="4">
        <v>1913.35</v>
      </c>
      <c r="J113" s="4">
        <v>408.09</v>
      </c>
      <c r="K113" s="3" t="s">
        <v>278</v>
      </c>
      <c r="L113" s="67">
        <v>48214</v>
      </c>
      <c r="M113" s="75">
        <v>45861</v>
      </c>
      <c r="N113" s="85">
        <f>L113</f>
        <v>48214</v>
      </c>
      <c r="O113" s="88"/>
      <c r="P113" s="101"/>
      <c r="R113" s="120"/>
    </row>
    <row r="114" spans="1:18">
      <c r="A114" s="14" t="s">
        <v>279</v>
      </c>
      <c r="B114" s="55"/>
      <c r="C114" s="36" t="s">
        <v>280</v>
      </c>
      <c r="D114" s="107" t="s">
        <v>334</v>
      </c>
      <c r="E114" s="2" t="s">
        <v>161</v>
      </c>
      <c r="F114" s="14" t="s">
        <v>199</v>
      </c>
      <c r="G114" s="4"/>
      <c r="H114" s="4">
        <v>2314.1</v>
      </c>
      <c r="I114" s="4">
        <v>1235</v>
      </c>
      <c r="J114" s="4">
        <v>158.30000000000001</v>
      </c>
      <c r="K114" s="3" t="s">
        <v>281</v>
      </c>
      <c r="L114" s="67">
        <v>28183</v>
      </c>
      <c r="M114" s="75">
        <v>45863</v>
      </c>
      <c r="N114" s="85">
        <f>L114</f>
        <v>28183</v>
      </c>
      <c r="O114" s="88"/>
      <c r="P114" s="101"/>
      <c r="R114" s="120"/>
    </row>
    <row r="115" spans="1:18">
      <c r="A115" s="14" t="s">
        <v>282</v>
      </c>
      <c r="B115" s="55"/>
      <c r="C115" s="36" t="s">
        <v>283</v>
      </c>
      <c r="D115" s="107"/>
      <c r="E115" s="2" t="s">
        <v>161</v>
      </c>
      <c r="F115" s="14" t="s">
        <v>105</v>
      </c>
      <c r="G115" s="4"/>
      <c r="H115" s="4">
        <v>518.05999999999995</v>
      </c>
      <c r="I115" s="4">
        <v>19.079999999999998</v>
      </c>
      <c r="J115" s="4">
        <v>24.54</v>
      </c>
      <c r="K115" s="3" t="s">
        <v>231</v>
      </c>
      <c r="L115" s="67">
        <v>5100</v>
      </c>
      <c r="M115" s="75">
        <v>45996</v>
      </c>
      <c r="N115" s="83">
        <v>3106</v>
      </c>
      <c r="O115" s="110">
        <f t="shared" ref="O115" si="17">L115-N115</f>
        <v>1994</v>
      </c>
      <c r="P115" s="101" t="s">
        <v>535</v>
      </c>
      <c r="R115" s="120"/>
    </row>
    <row r="116" spans="1:18">
      <c r="A116" s="14" t="s">
        <v>284</v>
      </c>
      <c r="B116" s="55"/>
      <c r="C116" s="36" t="s">
        <v>293</v>
      </c>
      <c r="D116" s="107" t="s">
        <v>335</v>
      </c>
      <c r="E116" s="2" t="s">
        <v>158</v>
      </c>
      <c r="F116" s="14" t="s">
        <v>199</v>
      </c>
      <c r="G116" s="4">
        <v>148.88</v>
      </c>
      <c r="H116" s="4">
        <v>148.87</v>
      </c>
      <c r="I116" s="4">
        <v>0</v>
      </c>
      <c r="J116" s="4">
        <v>21.4</v>
      </c>
      <c r="K116" s="3" t="s">
        <v>231</v>
      </c>
      <c r="L116" s="67">
        <v>10137</v>
      </c>
      <c r="M116" s="75">
        <v>45871</v>
      </c>
      <c r="N116" s="85">
        <f>L116</f>
        <v>10137</v>
      </c>
      <c r="O116" s="88"/>
      <c r="P116" s="101" t="s">
        <v>493</v>
      </c>
      <c r="R116" s="120"/>
    </row>
    <row r="117" spans="1:18">
      <c r="A117" s="14" t="s">
        <v>285</v>
      </c>
      <c r="B117" s="55"/>
      <c r="C117" s="36" t="s">
        <v>291</v>
      </c>
      <c r="D117" s="107" t="s">
        <v>335</v>
      </c>
      <c r="E117" s="2" t="s">
        <v>161</v>
      </c>
      <c r="F117" s="14" t="s">
        <v>362</v>
      </c>
      <c r="G117" s="4">
        <v>237.06</v>
      </c>
      <c r="H117" s="4">
        <v>7092.61</v>
      </c>
      <c r="I117" s="4">
        <v>322.73</v>
      </c>
      <c r="J117" s="4">
        <v>352.13</v>
      </c>
      <c r="K117" s="3" t="s">
        <v>553</v>
      </c>
      <c r="L117" s="67">
        <v>116269</v>
      </c>
      <c r="M117" s="75">
        <v>46013</v>
      </c>
      <c r="N117" s="85">
        <f t="shared" ref="N117:N119" si="18">L117</f>
        <v>116269</v>
      </c>
      <c r="O117" s="88"/>
      <c r="P117" s="101" t="s">
        <v>554</v>
      </c>
      <c r="R117" s="120"/>
    </row>
    <row r="118" spans="1:18">
      <c r="A118" s="14" t="s">
        <v>286</v>
      </c>
      <c r="B118" s="55"/>
      <c r="C118" s="36" t="s">
        <v>292</v>
      </c>
      <c r="D118" s="107" t="s">
        <v>335</v>
      </c>
      <c r="E118" s="2" t="s">
        <v>158</v>
      </c>
      <c r="F118" s="14" t="s">
        <v>199</v>
      </c>
      <c r="G118" s="4">
        <v>75.66</v>
      </c>
      <c r="H118" s="4">
        <v>11687.2</v>
      </c>
      <c r="I118" s="4">
        <v>147.77000000000001</v>
      </c>
      <c r="J118" s="4">
        <v>1781.18</v>
      </c>
      <c r="K118" s="3" t="s">
        <v>545</v>
      </c>
      <c r="L118" s="67">
        <v>153427</v>
      </c>
      <c r="M118" s="75">
        <v>46010</v>
      </c>
      <c r="N118" s="85">
        <f t="shared" si="18"/>
        <v>153427</v>
      </c>
      <c r="O118" s="88"/>
      <c r="P118" s="101" t="s">
        <v>552</v>
      </c>
      <c r="R118" s="120"/>
    </row>
    <row r="119" spans="1:18">
      <c r="A119" s="14" t="s">
        <v>287</v>
      </c>
      <c r="B119" s="55"/>
      <c r="C119" s="36" t="s">
        <v>290</v>
      </c>
      <c r="D119" s="107" t="s">
        <v>335</v>
      </c>
      <c r="E119" s="2" t="s">
        <v>161</v>
      </c>
      <c r="F119" s="14" t="s">
        <v>199</v>
      </c>
      <c r="G119" s="4">
        <v>39.64</v>
      </c>
      <c r="H119" s="4">
        <v>333.31</v>
      </c>
      <c r="I119" s="4">
        <v>39.64</v>
      </c>
      <c r="J119" s="4">
        <v>17.850000000000001</v>
      </c>
      <c r="K119" s="3" t="s">
        <v>231</v>
      </c>
      <c r="L119" s="67">
        <v>10485</v>
      </c>
      <c r="M119" s="75">
        <v>45871</v>
      </c>
      <c r="N119" s="85">
        <f t="shared" si="18"/>
        <v>10485</v>
      </c>
      <c r="O119" s="88"/>
      <c r="P119" s="101" t="s">
        <v>536</v>
      </c>
      <c r="R119" s="120"/>
    </row>
    <row r="120" spans="1:18">
      <c r="A120" s="14" t="s">
        <v>288</v>
      </c>
      <c r="B120" s="55"/>
      <c r="C120" s="6" t="s">
        <v>302</v>
      </c>
      <c r="D120" s="107"/>
      <c r="E120" s="2" t="s">
        <v>159</v>
      </c>
      <c r="F120" s="14" t="s">
        <v>199</v>
      </c>
      <c r="G120" s="4"/>
      <c r="H120" s="4">
        <v>480.11</v>
      </c>
      <c r="I120" s="4">
        <v>51.38</v>
      </c>
      <c r="J120" s="4">
        <v>28.19</v>
      </c>
      <c r="K120" s="3" t="s">
        <v>259</v>
      </c>
      <c r="L120" s="67">
        <v>9039</v>
      </c>
      <c r="M120" s="75">
        <v>45878</v>
      </c>
      <c r="N120" s="83">
        <v>5443</v>
      </c>
      <c r="O120" s="110">
        <f t="shared" ref="O120" si="19">L120-N120</f>
        <v>3596</v>
      </c>
      <c r="P120" s="101"/>
      <c r="R120" s="120"/>
    </row>
    <row r="121" spans="1:18">
      <c r="A121" s="14" t="s">
        <v>289</v>
      </c>
      <c r="B121" s="55"/>
      <c r="C121" s="36" t="s">
        <v>303</v>
      </c>
      <c r="D121" s="107" t="s">
        <v>335</v>
      </c>
      <c r="E121" s="2" t="s">
        <v>161</v>
      </c>
      <c r="F121" s="14" t="s">
        <v>199</v>
      </c>
      <c r="G121" s="4"/>
      <c r="H121" s="4">
        <v>513.98</v>
      </c>
      <c r="I121" s="4">
        <v>6.01</v>
      </c>
      <c r="J121" s="4">
        <v>17.87</v>
      </c>
      <c r="K121" s="3" t="s">
        <v>259</v>
      </c>
      <c r="L121" s="67">
        <v>33168</v>
      </c>
      <c r="M121" s="75">
        <v>45996</v>
      </c>
      <c r="N121" s="85">
        <f t="shared" ref="N121" si="20">L121</f>
        <v>33168</v>
      </c>
      <c r="O121" s="88"/>
      <c r="P121" s="101" t="s">
        <v>537</v>
      </c>
      <c r="R121" s="120"/>
    </row>
    <row r="122" spans="1:18">
      <c r="A122" s="14" t="s">
        <v>294</v>
      </c>
      <c r="B122" s="55"/>
      <c r="C122" s="6" t="s">
        <v>304</v>
      </c>
      <c r="D122" s="107"/>
      <c r="E122" s="2" t="s">
        <v>235</v>
      </c>
      <c r="F122" s="14" t="s">
        <v>199</v>
      </c>
      <c r="G122" s="4"/>
      <c r="H122" s="4">
        <v>557.35</v>
      </c>
      <c r="I122" s="4">
        <v>163.76</v>
      </c>
      <c r="J122" s="4">
        <v>38.700000000000003</v>
      </c>
      <c r="K122" s="3" t="s">
        <v>259</v>
      </c>
      <c r="L122" s="67">
        <v>11505</v>
      </c>
      <c r="M122" s="75">
        <v>45879</v>
      </c>
      <c r="N122" s="83">
        <v>8383</v>
      </c>
      <c r="O122" s="110">
        <f t="shared" ref="O122" si="21">L122-N122</f>
        <v>3122</v>
      </c>
      <c r="P122" s="101"/>
      <c r="R122" s="120"/>
    </row>
    <row r="123" spans="1:18">
      <c r="A123" s="14" t="s">
        <v>295</v>
      </c>
      <c r="B123" s="55"/>
      <c r="C123" s="6" t="s">
        <v>306</v>
      </c>
      <c r="D123" s="107"/>
      <c r="E123" s="2" t="s">
        <v>156</v>
      </c>
      <c r="F123" s="14" t="s">
        <v>199</v>
      </c>
      <c r="G123" s="4"/>
      <c r="H123" s="4">
        <v>318.99</v>
      </c>
      <c r="I123" s="4">
        <v>0</v>
      </c>
      <c r="J123" s="4">
        <v>13.08</v>
      </c>
      <c r="K123" s="3" t="s">
        <v>259</v>
      </c>
      <c r="L123" s="67">
        <v>5587</v>
      </c>
      <c r="M123" s="75">
        <v>45879</v>
      </c>
      <c r="N123" s="83">
        <v>2763</v>
      </c>
      <c r="O123" s="110">
        <f t="shared" ref="O123" si="22">L123-N123</f>
        <v>2824</v>
      </c>
      <c r="P123" s="101"/>
      <c r="R123" s="120"/>
    </row>
    <row r="124" spans="1:18">
      <c r="A124" s="14" t="s">
        <v>296</v>
      </c>
      <c r="B124" s="55"/>
      <c r="C124" s="6" t="s">
        <v>305</v>
      </c>
      <c r="D124" s="107"/>
      <c r="E124" s="2" t="s">
        <v>161</v>
      </c>
      <c r="F124" s="14" t="s">
        <v>199</v>
      </c>
      <c r="G124" s="4"/>
      <c r="H124" s="4">
        <v>558.29</v>
      </c>
      <c r="I124" s="4">
        <v>204.7</v>
      </c>
      <c r="J124" s="4">
        <v>16.260000000000002</v>
      </c>
      <c r="K124" s="3" t="s">
        <v>259</v>
      </c>
      <c r="L124" s="67">
        <v>11578</v>
      </c>
      <c r="M124" s="75">
        <v>45879</v>
      </c>
      <c r="N124" s="83">
        <v>8528</v>
      </c>
      <c r="O124" s="110">
        <f t="shared" ref="O124" si="23">L124-N124</f>
        <v>3050</v>
      </c>
      <c r="P124" s="101"/>
      <c r="R124" s="120"/>
    </row>
    <row r="125" spans="1:18">
      <c r="A125" s="14" t="s">
        <v>297</v>
      </c>
      <c r="B125" s="55"/>
      <c r="C125" s="6" t="s">
        <v>308</v>
      </c>
      <c r="D125" s="107"/>
      <c r="E125" s="2" t="s">
        <v>307</v>
      </c>
      <c r="F125" s="14" t="s">
        <v>199</v>
      </c>
      <c r="G125" s="4"/>
      <c r="H125" s="4">
        <v>269.95</v>
      </c>
      <c r="I125" s="4">
        <v>0.33</v>
      </c>
      <c r="J125" s="4">
        <v>19.29</v>
      </c>
      <c r="K125" s="3" t="s">
        <v>259</v>
      </c>
      <c r="L125" s="67">
        <v>4965</v>
      </c>
      <c r="M125" s="75">
        <v>45879</v>
      </c>
      <c r="N125" s="83">
        <v>2543</v>
      </c>
      <c r="O125" s="110">
        <f t="shared" ref="O125" si="24">L125-N125</f>
        <v>2422</v>
      </c>
      <c r="P125" s="101"/>
      <c r="R125" s="120"/>
    </row>
    <row r="126" spans="1:18">
      <c r="A126" s="14" t="s">
        <v>298</v>
      </c>
      <c r="B126" s="55"/>
      <c r="C126" s="36" t="s">
        <v>309</v>
      </c>
      <c r="D126" s="107" t="s">
        <v>335</v>
      </c>
      <c r="E126" s="2" t="s">
        <v>571</v>
      </c>
      <c r="F126" s="14" t="s">
        <v>199</v>
      </c>
      <c r="G126" s="4">
        <v>97.27</v>
      </c>
      <c r="H126" s="4">
        <v>893.32</v>
      </c>
      <c r="I126" s="4">
        <v>8.61</v>
      </c>
      <c r="J126" s="4">
        <v>68.64</v>
      </c>
      <c r="K126" s="3" t="s">
        <v>195</v>
      </c>
      <c r="L126" s="67">
        <v>63550</v>
      </c>
      <c r="M126" s="75">
        <v>45995</v>
      </c>
      <c r="N126" s="85">
        <f t="shared" ref="N126" si="25">L126</f>
        <v>63550</v>
      </c>
      <c r="O126" s="88"/>
      <c r="P126" s="101"/>
      <c r="R126" s="120"/>
    </row>
    <row r="127" spans="1:18">
      <c r="A127" s="14" t="s">
        <v>299</v>
      </c>
      <c r="B127" s="55"/>
      <c r="C127" s="36" t="s">
        <v>310</v>
      </c>
      <c r="D127" s="107" t="s">
        <v>335</v>
      </c>
      <c r="E127" s="2" t="s">
        <v>571</v>
      </c>
      <c r="F127" s="14" t="s">
        <v>105</v>
      </c>
      <c r="G127" s="4">
        <v>967.33</v>
      </c>
      <c r="H127" s="4">
        <v>3241.98</v>
      </c>
      <c r="I127" s="4">
        <v>699.58</v>
      </c>
      <c r="J127" s="4">
        <v>322.42</v>
      </c>
      <c r="K127" s="3" t="s">
        <v>231</v>
      </c>
      <c r="L127" s="67">
        <v>128214</v>
      </c>
      <c r="M127" s="75">
        <v>45997</v>
      </c>
      <c r="N127" s="85">
        <f t="shared" ref="N127" si="26">L127</f>
        <v>128214</v>
      </c>
      <c r="O127" s="88"/>
      <c r="P127" s="101" t="s">
        <v>599</v>
      </c>
      <c r="R127" s="120"/>
    </row>
    <row r="128" spans="1:18">
      <c r="A128" s="14" t="s">
        <v>300</v>
      </c>
      <c r="B128" s="55"/>
      <c r="C128" s="36" t="s">
        <v>312</v>
      </c>
      <c r="D128" s="107" t="s">
        <v>334</v>
      </c>
      <c r="E128" s="2" t="s">
        <v>571</v>
      </c>
      <c r="F128" s="14" t="s">
        <v>199</v>
      </c>
      <c r="G128" s="4"/>
      <c r="H128" s="4">
        <v>5292.53</v>
      </c>
      <c r="I128" s="4"/>
      <c r="J128" s="4">
        <v>4.97</v>
      </c>
      <c r="K128" s="3" t="s">
        <v>311</v>
      </c>
      <c r="L128" s="67">
        <v>187619</v>
      </c>
      <c r="M128" s="75">
        <v>45885</v>
      </c>
      <c r="N128" s="85">
        <f t="shared" ref="N128" si="27">L128</f>
        <v>187619</v>
      </c>
      <c r="O128" s="88"/>
      <c r="P128" s="101"/>
      <c r="R128" s="120"/>
    </row>
    <row r="129" spans="1:18">
      <c r="A129" s="14" t="s">
        <v>301</v>
      </c>
      <c r="B129" s="55"/>
      <c r="C129" s="6" t="s">
        <v>318</v>
      </c>
      <c r="D129" s="107"/>
      <c r="E129" s="2" t="s">
        <v>161</v>
      </c>
      <c r="F129" s="14" t="s">
        <v>230</v>
      </c>
      <c r="G129" s="4"/>
      <c r="H129" s="4">
        <v>1648.83</v>
      </c>
      <c r="I129" s="89">
        <v>-29</v>
      </c>
      <c r="J129" s="4">
        <v>62.08</v>
      </c>
      <c r="K129" s="3" t="s">
        <v>311</v>
      </c>
      <c r="L129" s="67">
        <v>20745</v>
      </c>
      <c r="M129" s="75">
        <v>45886</v>
      </c>
      <c r="N129" s="83">
        <v>13488</v>
      </c>
      <c r="O129" s="110">
        <f t="shared" ref="O129" si="28">L129-N129</f>
        <v>7257</v>
      </c>
      <c r="P129" s="101"/>
      <c r="R129" s="120"/>
    </row>
    <row r="130" spans="1:18">
      <c r="A130" s="14" t="s">
        <v>313</v>
      </c>
      <c r="B130" s="55"/>
      <c r="C130" s="36" t="s">
        <v>317</v>
      </c>
      <c r="D130" s="107" t="s">
        <v>335</v>
      </c>
      <c r="E130" s="2" t="s">
        <v>160</v>
      </c>
      <c r="F130" s="14" t="s">
        <v>197</v>
      </c>
      <c r="G130" s="4"/>
      <c r="H130" s="4">
        <v>939.73</v>
      </c>
      <c r="I130" s="4">
        <v>88.36</v>
      </c>
      <c r="J130" s="4">
        <v>72.400000000000006</v>
      </c>
      <c r="K130" s="3" t="s">
        <v>411</v>
      </c>
      <c r="L130" s="67">
        <v>44948</v>
      </c>
      <c r="M130" s="75">
        <v>46001</v>
      </c>
      <c r="N130" s="85">
        <f t="shared" ref="N130" si="29">L130</f>
        <v>44948</v>
      </c>
      <c r="O130" s="88"/>
      <c r="P130" s="101" t="s">
        <v>544</v>
      </c>
      <c r="R130" s="120"/>
    </row>
    <row r="131" spans="1:18">
      <c r="A131" s="14" t="s">
        <v>314</v>
      </c>
      <c r="B131" s="55"/>
      <c r="C131" s="36" t="s">
        <v>319</v>
      </c>
      <c r="D131" s="107" t="s">
        <v>335</v>
      </c>
      <c r="E131" s="2" t="s">
        <v>157</v>
      </c>
      <c r="F131" s="14" t="s">
        <v>541</v>
      </c>
      <c r="G131" s="4">
        <v>394.28</v>
      </c>
      <c r="H131" s="4">
        <v>9838.86</v>
      </c>
      <c r="I131" s="4">
        <v>722.8</v>
      </c>
      <c r="J131" s="4">
        <v>1240.24</v>
      </c>
      <c r="K131" s="14" t="s">
        <v>542</v>
      </c>
      <c r="L131" s="67">
        <v>291736</v>
      </c>
      <c r="M131" s="75">
        <v>46000</v>
      </c>
      <c r="N131" s="85">
        <f t="shared" ref="N131" si="30">L131</f>
        <v>291736</v>
      </c>
      <c r="O131" s="88"/>
      <c r="P131" s="101" t="s">
        <v>543</v>
      </c>
      <c r="R131" s="120"/>
    </row>
    <row r="132" spans="1:18">
      <c r="A132" s="14" t="s">
        <v>315</v>
      </c>
      <c r="B132" s="55"/>
      <c r="C132" s="36" t="s">
        <v>320</v>
      </c>
      <c r="D132" s="107" t="s">
        <v>335</v>
      </c>
      <c r="E132" s="2" t="s">
        <v>163</v>
      </c>
      <c r="F132" s="14" t="s">
        <v>601</v>
      </c>
      <c r="G132" s="4">
        <v>221.04</v>
      </c>
      <c r="H132" s="4">
        <v>15819.63</v>
      </c>
      <c r="I132" s="4">
        <v>389.09</v>
      </c>
      <c r="J132" s="4">
        <v>1570.95</v>
      </c>
      <c r="K132" s="3" t="s">
        <v>602</v>
      </c>
      <c r="L132" s="67">
        <v>337780</v>
      </c>
      <c r="M132" s="75">
        <v>46064</v>
      </c>
      <c r="N132" s="85">
        <f t="shared" ref="N132" si="31">L132</f>
        <v>337780</v>
      </c>
      <c r="O132" s="88"/>
      <c r="P132" s="101" t="s">
        <v>603</v>
      </c>
      <c r="R132" s="120"/>
    </row>
    <row r="133" spans="1:18">
      <c r="A133" s="14" t="s">
        <v>316</v>
      </c>
      <c r="B133" s="55"/>
      <c r="C133" s="36" t="s">
        <v>539</v>
      </c>
      <c r="D133" s="107" t="s">
        <v>335</v>
      </c>
      <c r="E133" s="2" t="s">
        <v>571</v>
      </c>
      <c r="F133" s="14" t="s">
        <v>230</v>
      </c>
      <c r="G133" s="4">
        <v>276.68</v>
      </c>
      <c r="H133" s="4">
        <v>1746.98</v>
      </c>
      <c r="I133" s="4">
        <v>126.44</v>
      </c>
      <c r="J133" s="4">
        <v>88.58</v>
      </c>
      <c r="K133" s="3" t="s">
        <v>540</v>
      </c>
      <c r="L133" s="67">
        <v>137444</v>
      </c>
      <c r="M133" s="75">
        <v>45998</v>
      </c>
      <c r="N133" s="85">
        <f t="shared" ref="N133:N134" si="32">L133</f>
        <v>137444</v>
      </c>
      <c r="O133" s="88"/>
      <c r="P133" s="101" t="s">
        <v>550</v>
      </c>
      <c r="R133" s="120"/>
    </row>
    <row r="134" spans="1:18">
      <c r="A134" s="124" t="s">
        <v>325</v>
      </c>
      <c r="B134" s="55"/>
      <c r="C134" s="37" t="s">
        <v>326</v>
      </c>
      <c r="D134" s="107" t="s">
        <v>334</v>
      </c>
      <c r="E134" s="2" t="s">
        <v>164</v>
      </c>
      <c r="F134" s="14" t="s">
        <v>199</v>
      </c>
      <c r="G134" s="4"/>
      <c r="H134" s="4">
        <v>6742.13</v>
      </c>
      <c r="I134" s="4">
        <v>0</v>
      </c>
      <c r="J134" s="4">
        <v>14.26</v>
      </c>
      <c r="K134" s="3" t="s">
        <v>323</v>
      </c>
      <c r="L134" s="92"/>
      <c r="M134" s="64">
        <v>45912</v>
      </c>
      <c r="N134" s="77">
        <f t="shared" si="32"/>
        <v>0</v>
      </c>
      <c r="O134" s="88"/>
      <c r="P134" s="98" t="s">
        <v>327</v>
      </c>
      <c r="Q134" s="94">
        <v>767872</v>
      </c>
      <c r="R134" s="120">
        <f t="shared" ref="R132:R171" si="33">H134</f>
        <v>6742.13</v>
      </c>
    </row>
    <row r="135" spans="1:18">
      <c r="A135" s="14" t="s">
        <v>401</v>
      </c>
      <c r="B135" s="55"/>
      <c r="C135" s="36" t="s">
        <v>403</v>
      </c>
      <c r="D135" s="107" t="s">
        <v>334</v>
      </c>
      <c r="E135" s="2" t="s">
        <v>164</v>
      </c>
      <c r="F135" s="14" t="s">
        <v>199</v>
      </c>
      <c r="G135" s="4"/>
      <c r="H135" s="4">
        <v>96.34</v>
      </c>
      <c r="I135" s="4">
        <v>1.44</v>
      </c>
      <c r="J135" s="4">
        <v>13.18</v>
      </c>
      <c r="K135" s="3" t="s">
        <v>236</v>
      </c>
      <c r="L135" s="67">
        <v>2422</v>
      </c>
      <c r="M135" s="75">
        <v>45932</v>
      </c>
      <c r="N135" s="85">
        <f t="shared" ref="N135" si="34">L135</f>
        <v>2422</v>
      </c>
      <c r="O135" s="88"/>
      <c r="P135" s="101"/>
      <c r="R135" s="120"/>
    </row>
    <row r="136" spans="1:18">
      <c r="A136" s="124" t="s">
        <v>402</v>
      </c>
      <c r="B136" s="55"/>
      <c r="C136" s="36" t="s">
        <v>403</v>
      </c>
      <c r="D136" s="107" t="s">
        <v>334</v>
      </c>
      <c r="E136" s="2" t="s">
        <v>164</v>
      </c>
      <c r="F136" s="14" t="s">
        <v>199</v>
      </c>
      <c r="G136" s="4"/>
      <c r="H136" s="4">
        <v>317.77999999999997</v>
      </c>
      <c r="I136" s="4">
        <v>172.02</v>
      </c>
      <c r="J136" s="4">
        <v>24.02</v>
      </c>
      <c r="K136" s="3" t="s">
        <v>404</v>
      </c>
      <c r="L136" s="92"/>
      <c r="M136" s="64">
        <v>45974</v>
      </c>
      <c r="N136" s="77">
        <f t="shared" ref="N136:N137" si="35">L136</f>
        <v>0</v>
      </c>
      <c r="O136" s="88"/>
      <c r="P136" s="98" t="s">
        <v>486</v>
      </c>
      <c r="Q136" s="94">
        <v>456311</v>
      </c>
      <c r="R136" s="120">
        <f t="shared" si="33"/>
        <v>317.77999999999997</v>
      </c>
    </row>
    <row r="137" spans="1:18">
      <c r="A137" s="14" t="s">
        <v>414</v>
      </c>
      <c r="B137" s="55"/>
      <c r="C137" s="36" t="s">
        <v>416</v>
      </c>
      <c r="D137" s="107" t="s">
        <v>334</v>
      </c>
      <c r="E137" s="2" t="s">
        <v>160</v>
      </c>
      <c r="F137" s="14" t="s">
        <v>197</v>
      </c>
      <c r="G137" s="4"/>
      <c r="H137" s="4">
        <v>266.82</v>
      </c>
      <c r="I137" s="4">
        <v>1.73</v>
      </c>
      <c r="J137" s="4">
        <v>19.77</v>
      </c>
      <c r="K137" s="3" t="s">
        <v>237</v>
      </c>
      <c r="L137" s="67">
        <v>5840.6</v>
      </c>
      <c r="M137" s="75">
        <v>45940</v>
      </c>
      <c r="N137" s="85">
        <f t="shared" si="35"/>
        <v>5840.6</v>
      </c>
      <c r="O137" s="88"/>
      <c r="P137" s="101"/>
      <c r="R137" s="120"/>
    </row>
    <row r="138" spans="1:18">
      <c r="A138" s="124" t="s">
        <v>415</v>
      </c>
      <c r="B138" s="55"/>
      <c r="C138" s="36" t="s">
        <v>416</v>
      </c>
      <c r="D138" s="107" t="s">
        <v>334</v>
      </c>
      <c r="E138" s="2" t="s">
        <v>160</v>
      </c>
      <c r="F138" s="14" t="s">
        <v>197</v>
      </c>
      <c r="G138" s="4"/>
      <c r="H138" s="4">
        <v>1121.3499999999999</v>
      </c>
      <c r="I138" s="4">
        <v>537.84</v>
      </c>
      <c r="J138" s="4">
        <v>93.37</v>
      </c>
      <c r="K138" s="3" t="s">
        <v>417</v>
      </c>
      <c r="L138" s="92"/>
      <c r="M138" s="64">
        <v>45974</v>
      </c>
      <c r="N138" s="77">
        <f t="shared" ref="N138" si="36">L138</f>
        <v>0</v>
      </c>
      <c r="O138" s="88"/>
      <c r="P138" s="98" t="s">
        <v>487</v>
      </c>
      <c r="Q138" s="94">
        <v>1150822</v>
      </c>
      <c r="R138" s="120">
        <f t="shared" si="33"/>
        <v>1121.3499999999999</v>
      </c>
    </row>
    <row r="139" spans="1:18">
      <c r="A139" s="124" t="s">
        <v>429</v>
      </c>
      <c r="B139" s="55"/>
      <c r="C139" s="36" t="s">
        <v>430</v>
      </c>
      <c r="D139" s="107" t="s">
        <v>334</v>
      </c>
      <c r="E139" s="2" t="s">
        <v>571</v>
      </c>
      <c r="F139" s="14" t="s">
        <v>197</v>
      </c>
      <c r="G139" s="4"/>
      <c r="H139" s="4">
        <v>277.35000000000002</v>
      </c>
      <c r="I139" s="4">
        <v>124.94</v>
      </c>
      <c r="J139" s="4">
        <v>20.39</v>
      </c>
      <c r="K139" s="3" t="s">
        <v>431</v>
      </c>
      <c r="L139" s="92"/>
      <c r="M139" s="64">
        <v>45948</v>
      </c>
      <c r="N139" s="77">
        <f t="shared" ref="N139:N142" si="37">L139</f>
        <v>0</v>
      </c>
      <c r="O139" s="88"/>
      <c r="P139" s="98" t="s">
        <v>432</v>
      </c>
      <c r="Q139" s="94">
        <v>3064300</v>
      </c>
      <c r="R139" s="120">
        <f t="shared" si="33"/>
        <v>277.35000000000002</v>
      </c>
    </row>
    <row r="140" spans="1:18">
      <c r="A140" s="14" t="s">
        <v>437</v>
      </c>
      <c r="B140" s="55"/>
      <c r="C140" s="36" t="s">
        <v>439</v>
      </c>
      <c r="D140" s="107" t="s">
        <v>334</v>
      </c>
      <c r="E140" s="2" t="s">
        <v>158</v>
      </c>
      <c r="F140" s="14" t="s">
        <v>197</v>
      </c>
      <c r="G140" s="4"/>
      <c r="H140" s="4">
        <v>265.51</v>
      </c>
      <c r="I140" s="4">
        <v>8.67</v>
      </c>
      <c r="J140" s="4">
        <v>17.920000000000002</v>
      </c>
      <c r="K140" s="3" t="s">
        <v>428</v>
      </c>
      <c r="L140" s="67">
        <v>5035</v>
      </c>
      <c r="M140" s="75">
        <v>45950</v>
      </c>
      <c r="N140" s="85">
        <f t="shared" si="37"/>
        <v>5035</v>
      </c>
      <c r="O140" s="88"/>
      <c r="P140" s="101"/>
      <c r="R140" s="120"/>
    </row>
    <row r="141" spans="1:18">
      <c r="A141" s="124" t="s">
        <v>438</v>
      </c>
      <c r="B141" s="55"/>
      <c r="C141" s="36" t="s">
        <v>439</v>
      </c>
      <c r="D141" s="107" t="s">
        <v>334</v>
      </c>
      <c r="E141" s="2" t="s">
        <v>158</v>
      </c>
      <c r="F141" s="14" t="s">
        <v>197</v>
      </c>
      <c r="G141" s="4"/>
      <c r="H141" s="4">
        <v>1378.68</v>
      </c>
      <c r="I141" s="4">
        <v>688.07</v>
      </c>
      <c r="J141" s="4">
        <v>107.83</v>
      </c>
      <c r="K141" s="3" t="s">
        <v>440</v>
      </c>
      <c r="L141" s="92"/>
      <c r="M141" s="64">
        <v>45974</v>
      </c>
      <c r="N141" s="77">
        <f t="shared" si="37"/>
        <v>0</v>
      </c>
      <c r="O141" s="88"/>
      <c r="P141" s="98" t="s">
        <v>492</v>
      </c>
      <c r="Q141" s="94">
        <v>1644461</v>
      </c>
      <c r="R141" s="120">
        <f t="shared" si="33"/>
        <v>1378.68</v>
      </c>
    </row>
    <row r="142" spans="1:18">
      <c r="A142" s="14" t="s">
        <v>441</v>
      </c>
      <c r="B142" s="55"/>
      <c r="C142" s="36" t="s">
        <v>442</v>
      </c>
      <c r="D142" s="107" t="s">
        <v>334</v>
      </c>
      <c r="E142" s="2" t="s">
        <v>571</v>
      </c>
      <c r="F142" s="14" t="s">
        <v>199</v>
      </c>
      <c r="G142" s="4"/>
      <c r="H142" s="4">
        <v>3157.06</v>
      </c>
      <c r="I142" s="4">
        <v>1370.21</v>
      </c>
      <c r="J142" s="4">
        <v>207.54</v>
      </c>
      <c r="K142" s="3" t="s">
        <v>273</v>
      </c>
      <c r="L142" s="67">
        <v>151253</v>
      </c>
      <c r="M142" s="75">
        <v>45954</v>
      </c>
      <c r="N142" s="85">
        <f t="shared" si="37"/>
        <v>151253</v>
      </c>
      <c r="O142" s="88"/>
      <c r="P142" s="101"/>
      <c r="R142" s="120"/>
    </row>
    <row r="143" spans="1:18">
      <c r="A143" s="14" t="s">
        <v>443</v>
      </c>
      <c r="B143" s="55"/>
      <c r="C143" s="36" t="s">
        <v>445</v>
      </c>
      <c r="D143" s="107" t="s">
        <v>334</v>
      </c>
      <c r="E143" s="2" t="s">
        <v>164</v>
      </c>
      <c r="F143" s="14" t="s">
        <v>197</v>
      </c>
      <c r="G143" s="4"/>
      <c r="H143" s="4">
        <v>683.22</v>
      </c>
      <c r="I143" s="4">
        <v>23.26</v>
      </c>
      <c r="J143" s="4">
        <v>85.94</v>
      </c>
      <c r="K143" s="3" t="s">
        <v>278</v>
      </c>
      <c r="L143" s="67">
        <v>10573</v>
      </c>
      <c r="M143" s="75">
        <v>45956</v>
      </c>
      <c r="N143" s="85">
        <f t="shared" ref="N143" si="38">L143</f>
        <v>10573</v>
      </c>
      <c r="O143" s="88"/>
      <c r="P143" s="101"/>
      <c r="R143" s="120"/>
    </row>
    <row r="144" spans="1:18">
      <c r="A144" s="124" t="s">
        <v>444</v>
      </c>
      <c r="B144" s="55"/>
      <c r="C144" s="36" t="s">
        <v>445</v>
      </c>
      <c r="D144" s="107" t="s">
        <v>334</v>
      </c>
      <c r="E144" s="2" t="s">
        <v>164</v>
      </c>
      <c r="F144" s="14" t="s">
        <v>197</v>
      </c>
      <c r="G144" s="4"/>
      <c r="H144" s="4">
        <v>3079.01</v>
      </c>
      <c r="I144" s="4">
        <v>1492.8</v>
      </c>
      <c r="J144" s="4">
        <v>214.12</v>
      </c>
      <c r="K144" s="3" t="s">
        <v>446</v>
      </c>
      <c r="L144" s="92"/>
      <c r="M144" s="64">
        <v>45955</v>
      </c>
      <c r="N144" s="77">
        <f t="shared" ref="N144" si="39">L144</f>
        <v>0</v>
      </c>
      <c r="O144" s="88"/>
      <c r="P144" s="98" t="s">
        <v>447</v>
      </c>
      <c r="Q144" s="94">
        <v>1246604</v>
      </c>
      <c r="R144" s="120">
        <f t="shared" si="33"/>
        <v>3079.01</v>
      </c>
    </row>
    <row r="145" spans="1:18">
      <c r="A145" s="14" t="s">
        <v>448</v>
      </c>
      <c r="B145" s="55"/>
      <c r="C145" s="36" t="s">
        <v>450</v>
      </c>
      <c r="D145" s="107" t="s">
        <v>334</v>
      </c>
      <c r="E145" s="2" t="s">
        <v>161</v>
      </c>
      <c r="F145" s="14" t="s">
        <v>197</v>
      </c>
      <c r="G145" s="4"/>
      <c r="H145" s="4">
        <v>1354.99</v>
      </c>
      <c r="I145" s="4">
        <v>582.77</v>
      </c>
      <c r="J145" s="4">
        <v>97.41</v>
      </c>
      <c r="K145" s="3" t="s">
        <v>428</v>
      </c>
      <c r="L145" s="67">
        <v>25695</v>
      </c>
      <c r="M145" s="119">
        <v>45958</v>
      </c>
      <c r="N145" s="77">
        <f t="shared" ref="N145" si="40">L145</f>
        <v>25695</v>
      </c>
      <c r="O145" s="88"/>
      <c r="P145" s="101"/>
      <c r="R145" s="120"/>
    </row>
    <row r="146" spans="1:18">
      <c r="A146" s="124" t="s">
        <v>449</v>
      </c>
      <c r="B146" s="55"/>
      <c r="C146" s="36" t="s">
        <v>450</v>
      </c>
      <c r="D146" s="107" t="s">
        <v>334</v>
      </c>
      <c r="E146" s="2" t="s">
        <v>161</v>
      </c>
      <c r="F146" s="14" t="s">
        <v>199</v>
      </c>
      <c r="G146" s="4"/>
      <c r="H146" s="4">
        <v>618.65</v>
      </c>
      <c r="I146" s="4">
        <v>332.65</v>
      </c>
      <c r="J146" s="4">
        <v>44.93</v>
      </c>
      <c r="K146" s="3" t="s">
        <v>440</v>
      </c>
      <c r="L146" s="92"/>
      <c r="M146" s="64">
        <v>45974</v>
      </c>
      <c r="N146" s="77">
        <f t="shared" ref="N146:N147" si="41">L146</f>
        <v>0</v>
      </c>
      <c r="O146" s="88"/>
      <c r="P146" s="98" t="s">
        <v>496</v>
      </c>
      <c r="Q146" s="94">
        <v>777331</v>
      </c>
      <c r="R146" s="120">
        <f t="shared" si="33"/>
        <v>618.65</v>
      </c>
    </row>
    <row r="147" spans="1:18">
      <c r="A147" s="14" t="s">
        <v>451</v>
      </c>
      <c r="B147" s="55"/>
      <c r="C147" s="36" t="s">
        <v>453</v>
      </c>
      <c r="D147" s="96" t="s">
        <v>331</v>
      </c>
      <c r="E147" s="2" t="s">
        <v>571</v>
      </c>
      <c r="F147" s="14" t="s">
        <v>199</v>
      </c>
      <c r="G147" s="4"/>
      <c r="H147" s="4">
        <v>511.41</v>
      </c>
      <c r="I147" s="4">
        <v>52.01</v>
      </c>
      <c r="J147" s="4">
        <v>56.48</v>
      </c>
      <c r="K147" s="3" t="s">
        <v>428</v>
      </c>
      <c r="L147" s="67">
        <v>14547</v>
      </c>
      <c r="M147" s="119">
        <v>45959</v>
      </c>
      <c r="N147" s="77">
        <f t="shared" si="41"/>
        <v>14547</v>
      </c>
      <c r="O147" s="88"/>
      <c r="P147" s="101"/>
      <c r="R147" s="120"/>
    </row>
    <row r="148" spans="1:18">
      <c r="A148" s="124" t="s">
        <v>452</v>
      </c>
      <c r="B148" s="55"/>
      <c r="C148" s="36" t="s">
        <v>453</v>
      </c>
      <c r="D148" s="96" t="s">
        <v>331</v>
      </c>
      <c r="E148" s="2" t="s">
        <v>571</v>
      </c>
      <c r="F148" s="14" t="s">
        <v>199</v>
      </c>
      <c r="G148" s="4"/>
      <c r="H148" s="4">
        <v>4987.04</v>
      </c>
      <c r="I148" s="4">
        <v>2566.0100000000002</v>
      </c>
      <c r="J148" s="4">
        <v>349.67</v>
      </c>
      <c r="K148" s="3" t="s">
        <v>454</v>
      </c>
      <c r="L148" s="92"/>
      <c r="M148" s="64">
        <v>45959</v>
      </c>
      <c r="N148" s="77">
        <f t="shared" ref="N148:N149" si="42">L148</f>
        <v>0</v>
      </c>
      <c r="O148" s="88"/>
      <c r="P148" s="98" t="s">
        <v>455</v>
      </c>
      <c r="Q148" s="94">
        <v>1930252</v>
      </c>
      <c r="R148" s="120">
        <f t="shared" si="33"/>
        <v>4987.04</v>
      </c>
    </row>
    <row r="149" spans="1:18">
      <c r="A149" s="14" t="s">
        <v>456</v>
      </c>
      <c r="B149" s="3"/>
      <c r="C149" s="36" t="s">
        <v>457</v>
      </c>
      <c r="D149" s="107" t="s">
        <v>334</v>
      </c>
      <c r="E149" s="2" t="s">
        <v>571</v>
      </c>
      <c r="F149" s="14" t="s">
        <v>199</v>
      </c>
      <c r="G149" s="4"/>
      <c r="H149" s="4">
        <v>6785.62</v>
      </c>
      <c r="I149" s="4">
        <v>3194.24</v>
      </c>
      <c r="J149" s="4">
        <v>473.7</v>
      </c>
      <c r="K149" s="3" t="s">
        <v>428</v>
      </c>
      <c r="L149" s="67">
        <v>136426</v>
      </c>
      <c r="M149" s="119">
        <v>45960</v>
      </c>
      <c r="N149" s="77">
        <f t="shared" si="42"/>
        <v>136426</v>
      </c>
      <c r="O149" s="88"/>
      <c r="P149" s="101"/>
      <c r="R149" s="120"/>
    </row>
    <row r="150" spans="1:18">
      <c r="A150" s="14" t="s">
        <v>458</v>
      </c>
      <c r="B150" s="3"/>
      <c r="C150" s="36" t="s">
        <v>460</v>
      </c>
      <c r="D150" s="96" t="s">
        <v>331</v>
      </c>
      <c r="E150" s="2" t="s">
        <v>160</v>
      </c>
      <c r="F150" s="14" t="s">
        <v>199</v>
      </c>
      <c r="G150" s="4"/>
      <c r="H150" s="4">
        <v>283.76</v>
      </c>
      <c r="I150" s="4">
        <v>1.3</v>
      </c>
      <c r="J150" s="4">
        <v>18.72</v>
      </c>
      <c r="K150" s="3" t="s">
        <v>428</v>
      </c>
      <c r="L150" s="67">
        <v>8119</v>
      </c>
      <c r="M150" s="119">
        <v>45962</v>
      </c>
      <c r="N150" s="77">
        <f t="shared" ref="N150" si="43">L150</f>
        <v>8119</v>
      </c>
      <c r="O150" s="88"/>
      <c r="P150" s="101"/>
      <c r="R150" s="120"/>
    </row>
    <row r="151" spans="1:18">
      <c r="A151" s="124" t="s">
        <v>459</v>
      </c>
      <c r="B151" s="3"/>
      <c r="C151" s="36" t="s">
        <v>460</v>
      </c>
      <c r="D151" s="96" t="s">
        <v>331</v>
      </c>
      <c r="E151" s="2" t="s">
        <v>160</v>
      </c>
      <c r="F151" s="14" t="s">
        <v>199</v>
      </c>
      <c r="G151" s="4"/>
      <c r="H151" s="4">
        <v>162.75</v>
      </c>
      <c r="I151" s="4">
        <v>62</v>
      </c>
      <c r="J151" s="4">
        <v>11.13</v>
      </c>
      <c r="K151" s="3" t="s">
        <v>461</v>
      </c>
      <c r="L151" s="92"/>
      <c r="M151" s="64">
        <v>45974</v>
      </c>
      <c r="N151" s="77">
        <f t="shared" ref="N151:N152" si="44">L151</f>
        <v>0</v>
      </c>
      <c r="O151" s="88"/>
      <c r="P151" s="98" t="s">
        <v>497</v>
      </c>
      <c r="Q151" s="94">
        <v>2111866</v>
      </c>
      <c r="R151" s="120">
        <f t="shared" si="33"/>
        <v>162.75</v>
      </c>
    </row>
    <row r="152" spans="1:18">
      <c r="A152" s="14" t="s">
        <v>462</v>
      </c>
      <c r="B152" s="3"/>
      <c r="C152" s="36" t="s">
        <v>464</v>
      </c>
      <c r="D152" s="107" t="s">
        <v>334</v>
      </c>
      <c r="E152" s="2" t="s">
        <v>164</v>
      </c>
      <c r="F152" s="14" t="s">
        <v>199</v>
      </c>
      <c r="G152" s="4"/>
      <c r="H152" s="4">
        <v>1244.9000000000001</v>
      </c>
      <c r="I152" s="4">
        <v>18.920000000000002</v>
      </c>
      <c r="J152" s="4">
        <v>87.6</v>
      </c>
      <c r="K152" s="3" t="s">
        <v>466</v>
      </c>
      <c r="L152" s="67">
        <v>16448</v>
      </c>
      <c r="M152" s="119">
        <v>45965</v>
      </c>
      <c r="N152" s="77">
        <f t="shared" si="44"/>
        <v>16448</v>
      </c>
      <c r="O152" s="88"/>
      <c r="P152" s="101"/>
      <c r="R152" s="120"/>
    </row>
    <row r="153" spans="1:18">
      <c r="A153" s="124" t="s">
        <v>463</v>
      </c>
      <c r="B153" s="3"/>
      <c r="C153" s="36" t="s">
        <v>464</v>
      </c>
      <c r="D153" s="107" t="s">
        <v>334</v>
      </c>
      <c r="E153" s="2" t="s">
        <v>164</v>
      </c>
      <c r="F153" s="14" t="s">
        <v>199</v>
      </c>
      <c r="G153" s="4"/>
      <c r="H153" s="4">
        <v>2415.59</v>
      </c>
      <c r="I153" s="4">
        <v>1097.06</v>
      </c>
      <c r="J153" s="4">
        <v>169.43</v>
      </c>
      <c r="K153" s="3" t="s">
        <v>454</v>
      </c>
      <c r="L153" s="92"/>
      <c r="M153" s="64">
        <v>45965</v>
      </c>
      <c r="N153" s="77">
        <f t="shared" ref="N153:N154" si="45">L153</f>
        <v>0</v>
      </c>
      <c r="O153" s="88"/>
      <c r="P153" s="98" t="s">
        <v>465</v>
      </c>
      <c r="Q153" s="94">
        <v>1132679</v>
      </c>
      <c r="R153" s="120">
        <f t="shared" si="33"/>
        <v>2415.59</v>
      </c>
    </row>
    <row r="154" spans="1:18">
      <c r="A154" s="14" t="s">
        <v>467</v>
      </c>
      <c r="B154" s="3"/>
      <c r="C154" s="36" t="s">
        <v>468</v>
      </c>
      <c r="D154" s="107" t="s">
        <v>334</v>
      </c>
      <c r="E154" s="2" t="s">
        <v>156</v>
      </c>
      <c r="F154" s="14" t="s">
        <v>199</v>
      </c>
      <c r="G154" s="4"/>
      <c r="H154" s="4">
        <v>567.16999999999996</v>
      </c>
      <c r="I154" s="4">
        <v>156.19999999999999</v>
      </c>
      <c r="J154" s="4">
        <v>94.28</v>
      </c>
      <c r="K154" s="3" t="s">
        <v>359</v>
      </c>
      <c r="L154" s="67">
        <v>32372</v>
      </c>
      <c r="M154" s="119">
        <v>45967</v>
      </c>
      <c r="N154" s="77">
        <f t="shared" si="45"/>
        <v>32372</v>
      </c>
      <c r="O154" s="88"/>
      <c r="P154" s="101" t="s">
        <v>471</v>
      </c>
      <c r="R154" s="120"/>
    </row>
    <row r="155" spans="1:18">
      <c r="A155" s="14" t="s">
        <v>469</v>
      </c>
      <c r="B155" s="3"/>
      <c r="C155" s="36" t="s">
        <v>470</v>
      </c>
      <c r="D155" s="107" t="s">
        <v>334</v>
      </c>
      <c r="E155" s="2" t="s">
        <v>157</v>
      </c>
      <c r="F155" s="14" t="s">
        <v>199</v>
      </c>
      <c r="G155" s="4"/>
      <c r="H155" s="4">
        <v>901.31</v>
      </c>
      <c r="I155" s="4">
        <v>350.37</v>
      </c>
      <c r="J155" s="4">
        <v>136.43</v>
      </c>
      <c r="K155" s="3" t="s">
        <v>359</v>
      </c>
      <c r="L155" s="67">
        <v>240340</v>
      </c>
      <c r="M155" s="119">
        <v>45968</v>
      </c>
      <c r="N155" s="77">
        <f t="shared" ref="N155:N156" si="46">L155</f>
        <v>240340</v>
      </c>
      <c r="O155" s="88"/>
      <c r="P155" s="101" t="s">
        <v>472</v>
      </c>
      <c r="R155" s="120"/>
    </row>
    <row r="156" spans="1:18">
      <c r="A156" s="14" t="s">
        <v>473</v>
      </c>
      <c r="B156" s="3"/>
      <c r="C156" s="36" t="s">
        <v>474</v>
      </c>
      <c r="D156" s="107" t="s">
        <v>334</v>
      </c>
      <c r="E156" s="2" t="s">
        <v>571</v>
      </c>
      <c r="F156" s="14" t="s">
        <v>199</v>
      </c>
      <c r="G156" s="4"/>
      <c r="H156" s="4">
        <v>555.25</v>
      </c>
      <c r="I156" s="4">
        <v>167.87</v>
      </c>
      <c r="J156" s="4">
        <v>74.2</v>
      </c>
      <c r="K156" s="3" t="s">
        <v>475</v>
      </c>
      <c r="L156" s="67">
        <v>35659</v>
      </c>
      <c r="M156" s="119">
        <v>45969</v>
      </c>
      <c r="N156" s="77">
        <f t="shared" si="46"/>
        <v>35659</v>
      </c>
      <c r="O156" s="88"/>
      <c r="P156" s="101" t="s">
        <v>489</v>
      </c>
      <c r="R156" s="120"/>
    </row>
    <row r="157" spans="1:18">
      <c r="A157" s="14" t="s">
        <v>476</v>
      </c>
      <c r="B157" s="3"/>
      <c r="C157" s="36" t="s">
        <v>477</v>
      </c>
      <c r="D157" s="107" t="s">
        <v>334</v>
      </c>
      <c r="E157" s="2" t="s">
        <v>164</v>
      </c>
      <c r="F157" s="14" t="s">
        <v>199</v>
      </c>
      <c r="G157" s="4"/>
      <c r="H157" s="4">
        <v>558.51</v>
      </c>
      <c r="I157" s="4">
        <v>167.87</v>
      </c>
      <c r="J157" s="4">
        <v>74.739999999999995</v>
      </c>
      <c r="K157" s="3" t="s">
        <v>475</v>
      </c>
      <c r="L157" s="67">
        <v>88403</v>
      </c>
      <c r="M157" s="119">
        <v>45969</v>
      </c>
      <c r="N157" s="77">
        <f t="shared" ref="N157" si="47">L157</f>
        <v>88403</v>
      </c>
      <c r="O157" s="88"/>
      <c r="P157" s="101" t="s">
        <v>488</v>
      </c>
      <c r="R157" s="120"/>
    </row>
    <row r="158" spans="1:18">
      <c r="A158" s="14" t="s">
        <v>478</v>
      </c>
      <c r="B158" s="3"/>
      <c r="C158" s="36" t="s">
        <v>479</v>
      </c>
      <c r="D158" s="107" t="s">
        <v>334</v>
      </c>
      <c r="E158" s="2" t="s">
        <v>158</v>
      </c>
      <c r="F158" s="14" t="s">
        <v>197</v>
      </c>
      <c r="G158" s="4"/>
      <c r="H158" s="4">
        <v>1394.5</v>
      </c>
      <c r="I158" s="4">
        <v>643.46</v>
      </c>
      <c r="J158" s="4">
        <v>121.87</v>
      </c>
      <c r="K158" s="3" t="s">
        <v>236</v>
      </c>
      <c r="L158" s="67">
        <v>83076</v>
      </c>
      <c r="M158" s="119">
        <v>45971</v>
      </c>
      <c r="N158" s="77">
        <f t="shared" ref="N158:N159" si="48">L158</f>
        <v>83076</v>
      </c>
      <c r="O158" s="88"/>
      <c r="P158" s="101" t="s">
        <v>490</v>
      </c>
      <c r="R158" s="120"/>
    </row>
    <row r="159" spans="1:18">
      <c r="A159" s="14" t="s">
        <v>480</v>
      </c>
      <c r="B159" s="3"/>
      <c r="C159" s="36" t="s">
        <v>184</v>
      </c>
      <c r="D159" s="107" t="s">
        <v>334</v>
      </c>
      <c r="E159" s="2" t="s">
        <v>158</v>
      </c>
      <c r="F159" s="14" t="s">
        <v>199</v>
      </c>
      <c r="G159" s="4"/>
      <c r="H159" s="4">
        <v>3910.52</v>
      </c>
      <c r="I159" s="4">
        <v>1969.01</v>
      </c>
      <c r="J159" s="4">
        <v>317.67</v>
      </c>
      <c r="K159" s="3" t="s">
        <v>236</v>
      </c>
      <c r="L159" s="67">
        <v>4410896</v>
      </c>
      <c r="M159" s="119">
        <v>45973</v>
      </c>
      <c r="N159" s="85">
        <f t="shared" si="48"/>
        <v>4410896</v>
      </c>
      <c r="O159" s="88"/>
      <c r="P159" s="101" t="s">
        <v>491</v>
      </c>
      <c r="R159" s="120"/>
    </row>
    <row r="160" spans="1:18">
      <c r="A160" s="14" t="s">
        <v>494</v>
      </c>
      <c r="B160" s="3"/>
      <c r="C160" s="36" t="s">
        <v>495</v>
      </c>
      <c r="D160" s="107" t="s">
        <v>334</v>
      </c>
      <c r="E160" s="2" t="s">
        <v>158</v>
      </c>
      <c r="F160" s="14" t="s">
        <v>199</v>
      </c>
      <c r="G160" s="4"/>
      <c r="H160" s="4">
        <v>266.16000000000003</v>
      </c>
      <c r="I160" s="4">
        <v>0.22</v>
      </c>
      <c r="J160" s="4">
        <v>18.559999999999999</v>
      </c>
      <c r="K160" s="3" t="s">
        <v>321</v>
      </c>
      <c r="L160" s="67">
        <v>12606</v>
      </c>
      <c r="M160" s="119">
        <v>42322</v>
      </c>
      <c r="N160" s="85">
        <f t="shared" ref="N160" si="49">L160</f>
        <v>12606</v>
      </c>
      <c r="O160" s="88"/>
      <c r="P160" s="101"/>
      <c r="R160" s="120"/>
    </row>
    <row r="161" spans="1:18">
      <c r="A161" s="124" t="s">
        <v>498</v>
      </c>
      <c r="B161" s="3"/>
      <c r="C161" s="36" t="s">
        <v>495</v>
      </c>
      <c r="D161" s="107" t="s">
        <v>334</v>
      </c>
      <c r="E161" s="2" t="s">
        <v>158</v>
      </c>
      <c r="F161" s="14" t="s">
        <v>199</v>
      </c>
      <c r="G161" s="4"/>
      <c r="H161" s="4">
        <v>1580.92</v>
      </c>
      <c r="I161" s="4">
        <v>787.5</v>
      </c>
      <c r="J161" s="4">
        <v>111.27</v>
      </c>
      <c r="K161" s="3" t="s">
        <v>336</v>
      </c>
      <c r="L161" s="92"/>
      <c r="M161" s="64">
        <v>45975</v>
      </c>
      <c r="N161" s="77">
        <f t="shared" ref="N161:N162" si="50">L161</f>
        <v>0</v>
      </c>
      <c r="O161" s="88"/>
      <c r="P161" s="98" t="s">
        <v>499</v>
      </c>
      <c r="Q161" s="94">
        <v>1272649</v>
      </c>
      <c r="R161" s="120">
        <f t="shared" si="33"/>
        <v>1580.92</v>
      </c>
    </row>
    <row r="162" spans="1:18">
      <c r="A162" s="14" t="s">
        <v>500</v>
      </c>
      <c r="B162" s="3"/>
      <c r="C162" s="36" t="s">
        <v>502</v>
      </c>
      <c r="D162" s="107" t="s">
        <v>334</v>
      </c>
      <c r="E162" s="2" t="s">
        <v>157</v>
      </c>
      <c r="F162" s="14" t="s">
        <v>199</v>
      </c>
      <c r="G162" s="4"/>
      <c r="H162" s="4">
        <v>87.74</v>
      </c>
      <c r="I162" s="4">
        <v>0</v>
      </c>
      <c r="J162" s="4">
        <v>5.31</v>
      </c>
      <c r="K162" s="3" t="s">
        <v>311</v>
      </c>
      <c r="L162" s="67">
        <v>3291</v>
      </c>
      <c r="M162" s="119">
        <v>45979</v>
      </c>
      <c r="N162" s="85">
        <f t="shared" si="50"/>
        <v>3291</v>
      </c>
      <c r="O162" s="88"/>
      <c r="P162" s="101"/>
      <c r="R162" s="120"/>
    </row>
    <row r="163" spans="1:18">
      <c r="A163" s="124" t="s">
        <v>501</v>
      </c>
      <c r="B163" s="3"/>
      <c r="C163" s="36" t="s">
        <v>502</v>
      </c>
      <c r="D163" s="107" t="s">
        <v>334</v>
      </c>
      <c r="E163" s="2" t="s">
        <v>157</v>
      </c>
      <c r="F163" s="14" t="s">
        <v>199</v>
      </c>
      <c r="G163" s="4"/>
      <c r="H163" s="4">
        <v>3732.96</v>
      </c>
      <c r="I163" s="4">
        <v>1475.46</v>
      </c>
      <c r="J163" s="4">
        <v>203.17</v>
      </c>
      <c r="K163" s="3" t="s">
        <v>503</v>
      </c>
      <c r="L163" s="92"/>
      <c r="M163" s="64">
        <v>45979</v>
      </c>
      <c r="N163" s="77">
        <f t="shared" ref="N163:N164" si="51">L163</f>
        <v>0</v>
      </c>
      <c r="O163" s="88"/>
      <c r="P163" s="98" t="s">
        <v>504</v>
      </c>
      <c r="Q163" s="94">
        <v>444963</v>
      </c>
      <c r="R163" s="120">
        <f t="shared" si="33"/>
        <v>3732.96</v>
      </c>
    </row>
    <row r="164" spans="1:18">
      <c r="A164" s="14" t="s">
        <v>505</v>
      </c>
      <c r="B164" s="3"/>
      <c r="C164" s="36" t="s">
        <v>506</v>
      </c>
      <c r="D164" s="107" t="s">
        <v>334</v>
      </c>
      <c r="E164" s="2" t="s">
        <v>157</v>
      </c>
      <c r="F164" s="14" t="s">
        <v>197</v>
      </c>
      <c r="G164" s="4"/>
      <c r="H164" s="4">
        <v>311.67</v>
      </c>
      <c r="I164" s="4">
        <v>173.77</v>
      </c>
      <c r="J164" s="4">
        <v>11.66</v>
      </c>
      <c r="K164" s="3" t="s">
        <v>273</v>
      </c>
      <c r="L164" s="67">
        <v>15011</v>
      </c>
      <c r="M164" s="119">
        <v>45980</v>
      </c>
      <c r="N164" s="85">
        <f t="shared" si="51"/>
        <v>15011</v>
      </c>
      <c r="O164" s="88"/>
      <c r="P164" s="101" t="s">
        <v>508</v>
      </c>
      <c r="R164" s="120"/>
    </row>
    <row r="165" spans="1:18">
      <c r="A165" s="14" t="s">
        <v>509</v>
      </c>
      <c r="B165" s="3"/>
      <c r="C165" s="36" t="s">
        <v>510</v>
      </c>
      <c r="D165" s="107" t="s">
        <v>334</v>
      </c>
      <c r="E165" s="2" t="s">
        <v>571</v>
      </c>
      <c r="F165" s="14" t="s">
        <v>199</v>
      </c>
      <c r="G165" s="4"/>
      <c r="H165" s="4">
        <v>163.55000000000001</v>
      </c>
      <c r="I165" s="4">
        <v>32.36</v>
      </c>
      <c r="J165" s="4">
        <v>23.63</v>
      </c>
      <c r="K165" s="3" t="s">
        <v>511</v>
      </c>
      <c r="L165" s="67">
        <v>1840</v>
      </c>
      <c r="M165" s="119">
        <v>45982</v>
      </c>
      <c r="N165" s="85">
        <f t="shared" ref="N165" si="52">L165</f>
        <v>1840</v>
      </c>
      <c r="O165" s="88"/>
      <c r="P165" s="101"/>
      <c r="R165" s="120"/>
    </row>
    <row r="166" spans="1:18">
      <c r="A166" s="14" t="s">
        <v>512</v>
      </c>
      <c r="B166" s="3"/>
      <c r="C166" s="36" t="s">
        <v>514</v>
      </c>
      <c r="D166" s="107" t="s">
        <v>334</v>
      </c>
      <c r="E166" s="2" t="s">
        <v>571</v>
      </c>
      <c r="F166" s="14" t="s">
        <v>199</v>
      </c>
      <c r="G166" s="4"/>
      <c r="H166" s="4">
        <v>69.88</v>
      </c>
      <c r="I166" s="4"/>
      <c r="J166" s="4">
        <v>11.36</v>
      </c>
      <c r="K166" s="3" t="s">
        <v>516</v>
      </c>
      <c r="L166" s="67">
        <v>606</v>
      </c>
      <c r="M166" s="119">
        <v>45983</v>
      </c>
      <c r="N166" s="85">
        <f t="shared" ref="N166" si="53">L166</f>
        <v>606</v>
      </c>
      <c r="O166" s="88"/>
      <c r="P166" s="101"/>
      <c r="R166" s="120"/>
    </row>
    <row r="167" spans="1:18">
      <c r="A167" s="124" t="s">
        <v>513</v>
      </c>
      <c r="B167" s="3"/>
      <c r="C167" s="36" t="s">
        <v>514</v>
      </c>
      <c r="D167" s="107" t="s">
        <v>334</v>
      </c>
      <c r="E167" s="2" t="s">
        <v>571</v>
      </c>
      <c r="F167" s="14" t="s">
        <v>105</v>
      </c>
      <c r="G167" s="4"/>
      <c r="H167" s="4">
        <v>117.3</v>
      </c>
      <c r="I167" s="4">
        <v>74.25</v>
      </c>
      <c r="J167" s="4">
        <v>14.62</v>
      </c>
      <c r="K167" s="3" t="s">
        <v>397</v>
      </c>
      <c r="L167" s="92"/>
      <c r="M167" s="64">
        <v>45983</v>
      </c>
      <c r="N167" s="77">
        <f t="shared" ref="N167:N168" si="54">L167</f>
        <v>0</v>
      </c>
      <c r="O167" s="88"/>
      <c r="P167" s="98" t="s">
        <v>515</v>
      </c>
      <c r="Q167" s="94">
        <v>149119</v>
      </c>
      <c r="R167" s="120">
        <f t="shared" si="33"/>
        <v>117.3</v>
      </c>
    </row>
    <row r="168" spans="1:18">
      <c r="A168" s="14" t="s">
        <v>517</v>
      </c>
      <c r="B168" s="3"/>
      <c r="C168" s="36" t="s">
        <v>518</v>
      </c>
      <c r="D168" s="107" t="s">
        <v>334</v>
      </c>
      <c r="E168" s="2" t="s">
        <v>571</v>
      </c>
      <c r="F168" s="14" t="s">
        <v>199</v>
      </c>
      <c r="G168" s="4"/>
      <c r="H168" s="4">
        <v>3907.06</v>
      </c>
      <c r="I168" s="4">
        <v>1574.54</v>
      </c>
      <c r="J168" s="4">
        <v>226.55</v>
      </c>
      <c r="K168" s="3" t="s">
        <v>278</v>
      </c>
      <c r="L168" s="67">
        <v>50420</v>
      </c>
      <c r="M168" s="119">
        <v>45983</v>
      </c>
      <c r="N168" s="85">
        <f t="shared" si="54"/>
        <v>50420</v>
      </c>
      <c r="O168" s="88"/>
      <c r="P168" s="101"/>
      <c r="R168" s="120"/>
    </row>
    <row r="169" spans="1:18">
      <c r="A169" s="14" t="s">
        <v>519</v>
      </c>
      <c r="B169" s="3"/>
      <c r="C169" s="6" t="s">
        <v>520</v>
      </c>
      <c r="D169" s="107"/>
      <c r="E169" s="2" t="s">
        <v>158</v>
      </c>
      <c r="F169" s="14" t="s">
        <v>199</v>
      </c>
      <c r="G169" s="4"/>
      <c r="H169" s="4">
        <v>440.87</v>
      </c>
      <c r="I169" s="4"/>
      <c r="J169" s="4">
        <v>20.97</v>
      </c>
      <c r="K169" s="3" t="s">
        <v>216</v>
      </c>
      <c r="L169" s="67">
        <v>2919</v>
      </c>
      <c r="M169" s="75">
        <v>45985</v>
      </c>
      <c r="N169" s="83">
        <v>1728</v>
      </c>
      <c r="O169" s="110">
        <f t="shared" ref="O169" si="55">L169-N169</f>
        <v>1191</v>
      </c>
      <c r="P169" s="101"/>
      <c r="R169" s="120"/>
    </row>
    <row r="170" spans="1:18">
      <c r="A170" s="14" t="s">
        <v>523</v>
      </c>
      <c r="B170" s="3"/>
      <c r="C170" s="6" t="s">
        <v>524</v>
      </c>
      <c r="D170" s="107" t="s">
        <v>334</v>
      </c>
      <c r="E170" s="2" t="s">
        <v>160</v>
      </c>
      <c r="F170" s="14" t="s">
        <v>199</v>
      </c>
      <c r="G170" s="4"/>
      <c r="H170" s="4">
        <v>2515.11</v>
      </c>
      <c r="I170" s="4">
        <v>1300</v>
      </c>
      <c r="J170" s="4">
        <v>343.41</v>
      </c>
      <c r="K170" s="3" t="s">
        <v>359</v>
      </c>
      <c r="L170" s="67">
        <v>19932</v>
      </c>
      <c r="M170" s="119">
        <v>45988</v>
      </c>
      <c r="N170" s="85">
        <f t="shared" ref="N170" si="56">L170</f>
        <v>19932</v>
      </c>
      <c r="O170" s="88"/>
      <c r="P170" s="101"/>
      <c r="R170" s="120"/>
    </row>
    <row r="171" spans="1:18">
      <c r="A171" s="14" t="s">
        <v>525</v>
      </c>
      <c r="B171" s="3"/>
      <c r="C171" s="6" t="s">
        <v>526</v>
      </c>
      <c r="D171" s="107"/>
      <c r="E171" s="2" t="s">
        <v>571</v>
      </c>
      <c r="F171" s="14" t="s">
        <v>362</v>
      </c>
      <c r="G171" s="4"/>
      <c r="H171" s="4">
        <v>3546.15</v>
      </c>
      <c r="I171" s="4">
        <v>229.52</v>
      </c>
      <c r="J171" s="4">
        <v>182.7</v>
      </c>
      <c r="K171" s="3" t="s">
        <v>527</v>
      </c>
      <c r="L171" s="67">
        <v>46469</v>
      </c>
      <c r="M171" s="75">
        <v>45990</v>
      </c>
      <c r="N171" s="83">
        <v>26751</v>
      </c>
      <c r="O171" s="110">
        <f t="shared" ref="O171" si="57">L171-N171</f>
        <v>19718</v>
      </c>
      <c r="P171" s="101" t="s">
        <v>528</v>
      </c>
      <c r="R171" s="120"/>
    </row>
    <row r="172" spans="1:18">
      <c r="A172" s="14" t="s">
        <v>529</v>
      </c>
      <c r="B172" s="3"/>
      <c r="C172" s="6" t="s">
        <v>530</v>
      </c>
      <c r="D172" s="107"/>
      <c r="E172" s="2" t="s">
        <v>160</v>
      </c>
      <c r="F172" s="14" t="s">
        <v>215</v>
      </c>
      <c r="G172" s="4"/>
      <c r="H172" s="4">
        <v>1637.83</v>
      </c>
      <c r="I172" s="89">
        <v>-41.78</v>
      </c>
      <c r="J172" s="4">
        <v>108.69</v>
      </c>
      <c r="K172" s="3" t="s">
        <v>321</v>
      </c>
      <c r="L172" s="67">
        <v>18949</v>
      </c>
      <c r="M172" s="75">
        <v>45994</v>
      </c>
      <c r="N172" s="83">
        <v>8854</v>
      </c>
      <c r="O172" s="110">
        <f t="shared" ref="O172" si="58">L172-N172</f>
        <v>10095</v>
      </c>
      <c r="P172" s="101" t="s">
        <v>531</v>
      </c>
    </row>
    <row r="173" spans="1:18">
      <c r="A173" s="14" t="s">
        <v>533</v>
      </c>
      <c r="B173" s="3"/>
      <c r="C173" s="6" t="s">
        <v>534</v>
      </c>
      <c r="D173" s="107"/>
      <c r="E173" s="2" t="s">
        <v>156</v>
      </c>
      <c r="F173" s="14" t="s">
        <v>199</v>
      </c>
      <c r="G173" s="4"/>
      <c r="H173" s="4">
        <v>545.08000000000004</v>
      </c>
      <c r="I173" s="4"/>
      <c r="J173" s="4">
        <v>27.6</v>
      </c>
      <c r="K173" s="3" t="s">
        <v>236</v>
      </c>
      <c r="L173" s="67">
        <v>4980</v>
      </c>
      <c r="M173" s="75">
        <v>45997</v>
      </c>
      <c r="N173" s="83">
        <v>3036</v>
      </c>
      <c r="O173" s="110">
        <f t="shared" ref="O173" si="59">L173-N173</f>
        <v>1944</v>
      </c>
      <c r="P173" s="101" t="s">
        <v>538</v>
      </c>
    </row>
    <row r="174" spans="1:18">
      <c r="A174" s="14" t="s">
        <v>546</v>
      </c>
      <c r="B174" s="3"/>
      <c r="C174" s="36" t="s">
        <v>547</v>
      </c>
      <c r="D174" s="107" t="s">
        <v>335</v>
      </c>
      <c r="E174" s="2" t="s">
        <v>156</v>
      </c>
      <c r="F174" s="14" t="s">
        <v>548</v>
      </c>
      <c r="G174" s="4">
        <v>655.13</v>
      </c>
      <c r="H174" s="4">
        <v>11269.93</v>
      </c>
      <c r="I174" s="4">
        <v>358.41</v>
      </c>
      <c r="J174" s="4">
        <v>1727.03</v>
      </c>
      <c r="K174" s="3" t="s">
        <v>549</v>
      </c>
      <c r="L174" s="67">
        <v>188011</v>
      </c>
      <c r="M174" s="119">
        <v>46009</v>
      </c>
      <c r="N174" s="85">
        <f t="shared" ref="N174" si="60">L174</f>
        <v>188011</v>
      </c>
      <c r="O174" s="88"/>
      <c r="P174" s="101" t="s">
        <v>551</v>
      </c>
    </row>
    <row r="175" spans="1:18">
      <c r="A175" s="14" t="s">
        <v>555</v>
      </c>
      <c r="B175" s="3"/>
      <c r="C175" s="6" t="s">
        <v>556</v>
      </c>
      <c r="D175" s="107"/>
      <c r="E175" s="2" t="s">
        <v>156</v>
      </c>
      <c r="F175" s="14" t="s">
        <v>199</v>
      </c>
      <c r="G175" s="4"/>
      <c r="H175" s="4">
        <v>353.98</v>
      </c>
      <c r="I175" s="4"/>
      <c r="J175" s="4">
        <v>27.15</v>
      </c>
      <c r="K175" s="3" t="s">
        <v>216</v>
      </c>
      <c r="L175" s="67">
        <v>1957</v>
      </c>
      <c r="M175" s="119">
        <v>46008</v>
      </c>
      <c r="N175" s="83">
        <v>1253</v>
      </c>
      <c r="O175" s="110">
        <f t="shared" ref="O175" si="61">L175-N175</f>
        <v>704</v>
      </c>
      <c r="P175" s="101" t="s">
        <v>557</v>
      </c>
    </row>
    <row r="176" spans="1:18">
      <c r="A176" s="14" t="s">
        <v>559</v>
      </c>
      <c r="B176" s="3"/>
      <c r="C176" s="6" t="s">
        <v>560</v>
      </c>
      <c r="D176" s="107"/>
      <c r="E176" s="2" t="s">
        <v>160</v>
      </c>
      <c r="F176" s="14" t="s">
        <v>105</v>
      </c>
      <c r="G176" s="4">
        <v>493.91</v>
      </c>
      <c r="H176" s="4">
        <v>1775.61</v>
      </c>
      <c r="I176" s="4">
        <v>294.89999999999998</v>
      </c>
      <c r="J176" s="4">
        <v>132.36000000000001</v>
      </c>
      <c r="K176" s="3" t="s">
        <v>237</v>
      </c>
      <c r="L176" s="67">
        <v>22788</v>
      </c>
      <c r="M176" s="119">
        <v>46015</v>
      </c>
      <c r="N176" s="83">
        <v>12770</v>
      </c>
      <c r="O176" s="110">
        <f t="shared" ref="O176" si="62">L176-N176</f>
        <v>10018</v>
      </c>
      <c r="P176" s="101" t="s">
        <v>587</v>
      </c>
    </row>
    <row r="177" spans="1:18">
      <c r="A177" s="14" t="s">
        <v>561</v>
      </c>
      <c r="B177" s="3"/>
      <c r="C177" s="6" t="s">
        <v>562</v>
      </c>
      <c r="D177" s="107"/>
      <c r="E177" s="2" t="s">
        <v>160</v>
      </c>
      <c r="F177" s="14" t="s">
        <v>215</v>
      </c>
      <c r="G177" s="4">
        <v>256.38</v>
      </c>
      <c r="H177" s="4">
        <v>898.67</v>
      </c>
      <c r="I177" s="4">
        <v>10</v>
      </c>
      <c r="J177" s="4">
        <v>111.2</v>
      </c>
      <c r="K177" s="3" t="s">
        <v>237</v>
      </c>
      <c r="L177" s="67">
        <v>8633</v>
      </c>
      <c r="M177" s="119">
        <v>46024</v>
      </c>
      <c r="N177" s="83">
        <v>5917</v>
      </c>
      <c r="O177" s="110">
        <f t="shared" ref="O177" si="63">L177-N177</f>
        <v>2716</v>
      </c>
      <c r="P177" s="101" t="s">
        <v>595</v>
      </c>
    </row>
    <row r="178" spans="1:18">
      <c r="A178" s="14" t="s">
        <v>567</v>
      </c>
      <c r="B178" s="3"/>
      <c r="C178" s="6" t="s">
        <v>568</v>
      </c>
      <c r="D178" s="107"/>
      <c r="E178" s="2" t="s">
        <v>163</v>
      </c>
      <c r="F178" s="14" t="s">
        <v>215</v>
      </c>
      <c r="G178" s="4">
        <v>925.37</v>
      </c>
      <c r="H178" s="4">
        <v>6315.56</v>
      </c>
      <c r="I178" s="4">
        <v>174.89</v>
      </c>
      <c r="J178" s="4">
        <v>418.72</v>
      </c>
      <c r="K178" s="3" t="s">
        <v>436</v>
      </c>
      <c r="L178" s="67">
        <v>47408</v>
      </c>
      <c r="M178" s="119">
        <v>46030</v>
      </c>
      <c r="N178" s="83">
        <v>30776</v>
      </c>
      <c r="O178" s="110">
        <f t="shared" ref="O178" si="64">L178-N178</f>
        <v>16632</v>
      </c>
      <c r="P178" s="101" t="s">
        <v>596</v>
      </c>
    </row>
    <row r="179" spans="1:18">
      <c r="A179" s="14" t="s">
        <v>569</v>
      </c>
      <c r="B179" s="3"/>
      <c r="C179" s="6" t="s">
        <v>570</v>
      </c>
      <c r="D179" s="107"/>
      <c r="E179" s="2" t="s">
        <v>571</v>
      </c>
      <c r="F179" s="14" t="s">
        <v>199</v>
      </c>
      <c r="G179" s="4"/>
      <c r="H179" s="4">
        <v>963.8</v>
      </c>
      <c r="I179" s="4">
        <v>51.87</v>
      </c>
      <c r="J179" s="4">
        <v>34.67</v>
      </c>
      <c r="K179" s="3" t="s">
        <v>252</v>
      </c>
      <c r="L179" s="67">
        <v>8237</v>
      </c>
      <c r="M179" s="119">
        <v>46035</v>
      </c>
      <c r="N179" s="83">
        <v>5178</v>
      </c>
      <c r="O179" s="110">
        <f t="shared" ref="O179" si="65">L179-N179</f>
        <v>3059</v>
      </c>
      <c r="P179" s="101" t="s">
        <v>573</v>
      </c>
    </row>
    <row r="180" spans="1:18">
      <c r="A180" s="14" t="s">
        <v>572</v>
      </c>
      <c r="B180" s="3"/>
      <c r="C180" s="6" t="s">
        <v>574</v>
      </c>
      <c r="D180" s="107" t="s">
        <v>335</v>
      </c>
      <c r="E180" s="2" t="s">
        <v>160</v>
      </c>
      <c r="F180" s="14" t="s">
        <v>199</v>
      </c>
      <c r="G180" s="4"/>
      <c r="H180" s="4">
        <v>675.61</v>
      </c>
      <c r="I180" s="4"/>
      <c r="J180" s="4">
        <v>12.69</v>
      </c>
      <c r="K180" s="3" t="s">
        <v>428</v>
      </c>
      <c r="L180" s="67">
        <v>7437</v>
      </c>
      <c r="M180" s="119">
        <v>46038</v>
      </c>
      <c r="N180" s="85">
        <f t="shared" ref="N180" si="66">L180</f>
        <v>7437</v>
      </c>
      <c r="O180" s="88"/>
      <c r="P180" s="101" t="s">
        <v>575</v>
      </c>
    </row>
    <row r="181" spans="1:18">
      <c r="A181" s="14" t="s">
        <v>576</v>
      </c>
      <c r="B181" s="3"/>
      <c r="C181" s="6" t="s">
        <v>577</v>
      </c>
      <c r="D181" s="107"/>
      <c r="E181" s="2" t="s">
        <v>161</v>
      </c>
      <c r="F181" s="14" t="s">
        <v>197</v>
      </c>
      <c r="G181" s="4"/>
      <c r="H181" s="4">
        <v>1434.59</v>
      </c>
      <c r="I181" s="4"/>
      <c r="J181" s="4">
        <v>72.16</v>
      </c>
      <c r="K181" s="3" t="s">
        <v>578</v>
      </c>
      <c r="L181" s="67">
        <v>10238</v>
      </c>
      <c r="M181" s="119">
        <v>46039</v>
      </c>
      <c r="N181" s="83">
        <v>6269</v>
      </c>
      <c r="O181" s="110">
        <f t="shared" ref="O181" si="67">L181-N181</f>
        <v>3969</v>
      </c>
      <c r="P181" s="101" t="s">
        <v>579</v>
      </c>
    </row>
    <row r="182" spans="1:18">
      <c r="A182" s="14" t="s">
        <v>580</v>
      </c>
      <c r="B182" s="3"/>
      <c r="C182" s="6" t="s">
        <v>581</v>
      </c>
      <c r="D182" s="107" t="s">
        <v>335</v>
      </c>
      <c r="E182" s="2" t="s">
        <v>161</v>
      </c>
      <c r="F182" s="14" t="s">
        <v>590</v>
      </c>
      <c r="G182" s="4">
        <v>70.59</v>
      </c>
      <c r="H182" s="4">
        <v>7045.37</v>
      </c>
      <c r="I182" s="4">
        <v>257.26</v>
      </c>
      <c r="J182" s="4">
        <v>499.06</v>
      </c>
      <c r="K182" s="3" t="s">
        <v>591</v>
      </c>
      <c r="L182" s="67">
        <v>233273</v>
      </c>
      <c r="M182" s="119">
        <v>46052</v>
      </c>
      <c r="N182" s="85">
        <f t="shared" ref="N182" si="68">L182</f>
        <v>233273</v>
      </c>
      <c r="O182" s="88"/>
      <c r="P182" s="101" t="s">
        <v>592</v>
      </c>
    </row>
    <row r="183" spans="1:18">
      <c r="A183" s="14" t="s">
        <v>582</v>
      </c>
      <c r="B183" s="3"/>
      <c r="C183" s="6" t="s">
        <v>583</v>
      </c>
      <c r="D183" s="107"/>
      <c r="E183" s="2" t="s">
        <v>161</v>
      </c>
      <c r="F183" s="14" t="s">
        <v>199</v>
      </c>
      <c r="G183" s="4"/>
      <c r="H183" s="4">
        <v>514.36</v>
      </c>
      <c r="I183" s="4"/>
      <c r="J183" s="4">
        <v>99.96</v>
      </c>
      <c r="K183" s="3" t="s">
        <v>593</v>
      </c>
      <c r="L183" s="67">
        <v>514.36</v>
      </c>
      <c r="M183" s="119">
        <v>46050</v>
      </c>
      <c r="N183" s="83">
        <v>286.44</v>
      </c>
      <c r="O183" s="110">
        <f t="shared" ref="O183" si="69">L183-N183</f>
        <v>227.92000000000002</v>
      </c>
      <c r="P183" s="101"/>
    </row>
    <row r="184" spans="1:18">
      <c r="A184" s="14" t="s">
        <v>584</v>
      </c>
      <c r="B184" s="3"/>
      <c r="C184" s="6" t="s">
        <v>585</v>
      </c>
      <c r="D184" s="107" t="s">
        <v>335</v>
      </c>
      <c r="E184" s="2" t="s">
        <v>161</v>
      </c>
      <c r="F184" s="14" t="s">
        <v>362</v>
      </c>
      <c r="G184" s="4">
        <v>517.79</v>
      </c>
      <c r="H184" s="4">
        <v>8322.74</v>
      </c>
      <c r="I184" s="4">
        <v>602.78</v>
      </c>
      <c r="J184" s="4">
        <v>1059.21</v>
      </c>
      <c r="K184" s="3" t="s">
        <v>600</v>
      </c>
      <c r="L184" s="67">
        <v>119454</v>
      </c>
      <c r="M184" s="119">
        <v>46058</v>
      </c>
      <c r="N184" s="85">
        <f t="shared" ref="N184" si="70">L184</f>
        <v>119454</v>
      </c>
      <c r="O184" s="88"/>
      <c r="P184" s="101"/>
    </row>
    <row r="185" spans="1:18">
      <c r="A185" s="14" t="s">
        <v>604</v>
      </c>
      <c r="B185" s="3"/>
      <c r="C185" s="6" t="s">
        <v>605</v>
      </c>
      <c r="D185" s="107"/>
      <c r="E185" s="2" t="s">
        <v>156</v>
      </c>
      <c r="F185" s="14" t="s">
        <v>199</v>
      </c>
      <c r="G185" s="4"/>
      <c r="H185" s="4">
        <v>841.05</v>
      </c>
      <c r="I185" s="4"/>
      <c r="J185" s="4">
        <v>9.44</v>
      </c>
      <c r="K185" s="3" t="s">
        <v>281</v>
      </c>
      <c r="L185" s="67">
        <v>4487</v>
      </c>
      <c r="M185" s="119">
        <v>46066</v>
      </c>
      <c r="N185" s="83">
        <v>2797</v>
      </c>
      <c r="O185" s="110">
        <f t="shared" ref="O185" si="71">L185-N185</f>
        <v>1690</v>
      </c>
      <c r="P185" s="101" t="s">
        <v>606</v>
      </c>
    </row>
    <row r="186" spans="1:18">
      <c r="A186" s="14"/>
      <c r="B186" s="3"/>
      <c r="C186" s="6"/>
      <c r="D186" s="107"/>
      <c r="E186" s="2"/>
      <c r="F186" s="14"/>
      <c r="G186" s="4"/>
      <c r="H186" s="4"/>
      <c r="I186" s="4"/>
      <c r="J186" s="4"/>
      <c r="K186" s="3"/>
      <c r="L186" s="4"/>
      <c r="M186" s="119"/>
      <c r="N186" s="49"/>
      <c r="O186" s="49"/>
      <c r="P186" s="101"/>
    </row>
    <row r="187" spans="1:18">
      <c r="A187" s="14"/>
      <c r="B187" s="3"/>
      <c r="C187" s="6"/>
      <c r="D187" s="107"/>
      <c r="E187" s="2"/>
      <c r="F187" s="14"/>
      <c r="G187" s="4"/>
      <c r="H187" s="4"/>
      <c r="I187" s="4"/>
      <c r="J187" s="4"/>
      <c r="K187" s="3"/>
      <c r="L187" s="4"/>
      <c r="M187" s="119"/>
      <c r="N187" s="49"/>
      <c r="O187" s="49"/>
      <c r="P187" s="101"/>
    </row>
    <row r="188" spans="1:18">
      <c r="A188" s="14"/>
      <c r="B188" s="3"/>
      <c r="C188" s="6"/>
      <c r="D188" s="107"/>
      <c r="E188" s="2"/>
      <c r="F188" s="14"/>
      <c r="G188" s="4"/>
      <c r="H188" s="4"/>
      <c r="I188" s="4"/>
      <c r="J188" s="4"/>
      <c r="K188" s="3"/>
      <c r="L188" s="4"/>
      <c r="M188" s="119"/>
      <c r="N188" s="49"/>
      <c r="O188" s="49"/>
      <c r="P188" s="101"/>
    </row>
    <row r="189" spans="1:18">
      <c r="A189" s="14"/>
      <c r="B189" s="3"/>
      <c r="C189" s="6"/>
      <c r="D189" s="107"/>
      <c r="E189" s="2"/>
      <c r="F189" s="14"/>
      <c r="G189" s="4"/>
      <c r="H189" s="4"/>
      <c r="I189" s="4"/>
      <c r="J189" s="4"/>
      <c r="K189" s="3"/>
      <c r="L189" s="4"/>
      <c r="M189" s="119"/>
      <c r="N189" s="49"/>
      <c r="O189" s="49"/>
      <c r="P189" s="101"/>
    </row>
    <row r="190" spans="1:18">
      <c r="A190" s="14"/>
      <c r="B190" s="3"/>
      <c r="C190" s="6"/>
      <c r="D190" s="107"/>
      <c r="E190" s="2"/>
      <c r="F190" s="14"/>
      <c r="G190" s="4"/>
      <c r="H190" s="4"/>
      <c r="I190" s="4"/>
      <c r="J190" s="4"/>
      <c r="K190" s="3"/>
      <c r="L190" s="4"/>
      <c r="M190" s="119"/>
      <c r="N190" s="49"/>
      <c r="O190" s="49"/>
      <c r="P190" s="101"/>
    </row>
    <row r="191" spans="1:18">
      <c r="A191" s="14"/>
      <c r="B191" s="3"/>
      <c r="C191" s="6"/>
      <c r="D191" s="2"/>
      <c r="E191" s="2"/>
      <c r="F191" s="14"/>
      <c r="G191" s="4"/>
      <c r="H191" s="4"/>
      <c r="I191" s="4"/>
      <c r="J191" s="4"/>
      <c r="K191" s="3"/>
      <c r="L191" s="14"/>
      <c r="M191" s="3"/>
      <c r="N191" s="49"/>
      <c r="O191" s="49"/>
      <c r="P191" s="101"/>
    </row>
    <row r="192" spans="1:18" s="11" customFormat="1">
      <c r="A192" s="15"/>
      <c r="B192" s="7"/>
      <c r="C192" s="8"/>
      <c r="D192" s="9"/>
      <c r="E192" s="9"/>
      <c r="F192" s="15"/>
      <c r="G192" s="10">
        <f>SUM(G2:G191)</f>
        <v>6357.92</v>
      </c>
      <c r="H192" s="10">
        <f>SUM(H2:H191)</f>
        <v>624076.5200000006</v>
      </c>
      <c r="I192" s="10">
        <f t="shared" ref="I192:J192" si="72">SUM(I2:I191)</f>
        <v>164592.60000000003</v>
      </c>
      <c r="J192" s="10">
        <f t="shared" si="72"/>
        <v>57755.510000000017</v>
      </c>
      <c r="K192" s="10"/>
      <c r="L192" s="72">
        <f>SUM(L2:L191)</f>
        <v>22818434.569999997</v>
      </c>
      <c r="M192" s="10"/>
      <c r="N192" s="15">
        <f>SUM(N2:N191)</f>
        <v>22532886.59</v>
      </c>
      <c r="O192" s="15">
        <f>SUM(O2:O191)</f>
        <v>283139.46000000002</v>
      </c>
      <c r="P192" s="105"/>
      <c r="Q192" s="95">
        <f>SUM(Q2:Q191)</f>
        <v>27771430</v>
      </c>
      <c r="R192" s="95">
        <f>SUM(R2:R191)</f>
        <v>41573.219999999994</v>
      </c>
    </row>
    <row r="193" spans="7:17" ht="14.25">
      <c r="G193" s="131" t="s">
        <v>586</v>
      </c>
      <c r="Q193" s="94" t="s">
        <v>329</v>
      </c>
    </row>
    <row r="194" spans="7:17">
      <c r="H194" s="38" t="s">
        <v>65</v>
      </c>
      <c r="I194" s="38" t="s">
        <v>65</v>
      </c>
      <c r="J194" s="38" t="s">
        <v>65</v>
      </c>
      <c r="L194" s="73" t="s">
        <v>65</v>
      </c>
    </row>
    <row r="195" spans="7:17">
      <c r="H195" s="39" t="s">
        <v>66</v>
      </c>
      <c r="I195" s="39" t="s">
        <v>66</v>
      </c>
      <c r="J195" s="39" t="s">
        <v>66</v>
      </c>
      <c r="L195" s="74" t="s">
        <v>66</v>
      </c>
    </row>
    <row r="198" spans="7:17">
      <c r="H198" s="120">
        <f>H136+H134+H78+H77+H75+H73+H71+H70+H69+H52+H24+H3</f>
        <v>16724.54</v>
      </c>
      <c r="I198" s="120"/>
    </row>
    <row r="200" spans="7:17">
      <c r="H200" s="120">
        <f>H192-H198</f>
        <v>607351.98000000056</v>
      </c>
    </row>
  </sheetData>
  <autoFilter ref="E1:E20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δημοσιευση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2019-08-04T03:21:38Z</dcterms:created>
  <dcterms:modified xsi:type="dcterms:W3CDTF">2026-02-15T08:56:17Z</dcterms:modified>
</cp:coreProperties>
</file>