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δημοσιευση" sheetId="1" r:id="rId1"/>
  </sheets>
  <definedNames>
    <definedName name="_xlnm._FilterDatabase" localSheetId="0" hidden="1">δημοσιευση!$C$1:$C$138</definedName>
  </definedNames>
  <calcPr calcId="125725"/>
</workbook>
</file>

<file path=xl/calcChain.xml><?xml version="1.0" encoding="utf-8"?>
<calcChain xmlns="http://schemas.openxmlformats.org/spreadsheetml/2006/main">
  <c r="M128" i="1"/>
  <c r="M129" l="1"/>
  <c r="M50"/>
  <c r="M49"/>
  <c r="M73"/>
  <c r="M64"/>
  <c r="M65" l="1"/>
  <c r="M63"/>
  <c r="M69"/>
  <c r="M10"/>
  <c r="M66"/>
  <c r="M7"/>
  <c r="P137" l="1"/>
  <c r="M127"/>
  <c r="M3"/>
  <c r="M126"/>
  <c r="M124"/>
  <c r="M125"/>
  <c r="M123"/>
  <c r="N122"/>
  <c r="M121"/>
  <c r="M120"/>
  <c r="M119"/>
  <c r="N118"/>
  <c r="N117"/>
  <c r="N116"/>
  <c r="N115"/>
  <c r="M114" l="1"/>
  <c r="N113" l="1"/>
  <c r="M112"/>
  <c r="M111"/>
  <c r="M110"/>
  <c r="M109"/>
  <c r="M108" l="1"/>
  <c r="M107" l="1"/>
  <c r="M106" l="1"/>
  <c r="N105" l="1"/>
  <c r="N104"/>
  <c r="N103" l="1"/>
  <c r="N102"/>
  <c r="N100"/>
  <c r="M101" l="1"/>
  <c r="M68"/>
  <c r="M99"/>
  <c r="M98"/>
  <c r="N97"/>
  <c r="N96"/>
  <c r="N95" l="1"/>
  <c r="N94" l="1"/>
  <c r="N93"/>
  <c r="N91" l="1"/>
  <c r="N92" l="1"/>
  <c r="N90"/>
  <c r="N89" l="1"/>
  <c r="M88"/>
  <c r="N83"/>
  <c r="M87" l="1"/>
  <c r="N86"/>
  <c r="M84"/>
  <c r="M81" l="1"/>
  <c r="M74" l="1"/>
  <c r="M78"/>
  <c r="M75"/>
  <c r="N77"/>
  <c r="M56"/>
  <c r="M60"/>
  <c r="M62" l="1"/>
  <c r="M61" l="1"/>
  <c r="M59"/>
  <c r="M58"/>
  <c r="M57"/>
  <c r="M54"/>
  <c r="M53"/>
  <c r="M55"/>
  <c r="N52"/>
  <c r="M51"/>
  <c r="M48"/>
  <c r="M47"/>
  <c r="M46"/>
  <c r="M44"/>
  <c r="M43"/>
  <c r="M41" l="1"/>
  <c r="M40" l="1"/>
  <c r="M38"/>
  <c r="M23"/>
  <c r="M25"/>
  <c r="M26"/>
  <c r="M27"/>
  <c r="M28"/>
  <c r="M29"/>
  <c r="M30"/>
  <c r="M31"/>
  <c r="M32"/>
  <c r="M33"/>
  <c r="M34"/>
  <c r="M36"/>
  <c r="M37"/>
  <c r="M21"/>
  <c r="M20"/>
  <c r="M18"/>
  <c r="M17"/>
  <c r="M16" l="1"/>
  <c r="M14" l="1"/>
  <c r="M15"/>
  <c r="M13"/>
  <c r="M12" l="1"/>
  <c r="M9"/>
  <c r="I137" l="1"/>
  <c r="H137"/>
  <c r="M2"/>
  <c r="M5"/>
  <c r="M6"/>
  <c r="K137" l="1"/>
  <c r="M137"/>
  <c r="N137"/>
  <c r="G137"/>
</calcChain>
</file>

<file path=xl/sharedStrings.xml><?xml version="1.0" encoding="utf-8"?>
<sst xmlns="http://schemas.openxmlformats.org/spreadsheetml/2006/main" count="788" uniqueCount="300">
  <si>
    <t>Όνομα</t>
  </si>
  <si>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</si>
  <si>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</si>
  <si>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</si>
  <si>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</si>
  <si>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</si>
  <si>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</si>
  <si>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</si>
  <si>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</si>
  <si>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ενοίκιο</t>
  </si>
  <si>
    <t>από 2018-10ος</t>
  </si>
  <si>
    <t>2020-3ος</t>
  </si>
  <si>
    <t>βασιλάκη … πες αλεύρι</t>
  </si>
  <si>
    <t>2020-5ος</t>
  </si>
  <si>
    <t>4συμβόλαια</t>
  </si>
  <si>
    <t>3συμβόλαια</t>
  </si>
  <si>
    <t>χάρτης</t>
  </si>
  <si>
    <t>1998 έως 2015</t>
  </si>
  <si>
    <t>2συμβόλαια</t>
  </si>
  <si>
    <t>πολλά κόκκινα σημάδια = ενδείξεις ΤΟΓΚΑΣ</t>
  </si>
  <si>
    <t>πληρωμές από ΑΓΑΠΕ</t>
  </si>
  <si>
    <t>παρατηρήσεις</t>
  </si>
  <si>
    <t>από αρχικό για ταμεία -ΦΠΑ</t>
  </si>
  <si>
    <t>από αρχικό για κ-15-17</t>
  </si>
  <si>
    <t>2020-6ος</t>
  </si>
  <si>
    <t>ευχαριστώ για την επικοινωνία /// ΑΓΑΠΕ = μη ΥΦΙΣΤΑΜΕΝΑ { ιδίως η ''ΤΟΓΚΑ'' }</t>
  </si>
  <si>
    <t>προς διαμόρφωση χαρτών</t>
  </si>
  <si>
    <t>εκκίνηση χάρτη</t>
  </si>
  <si>
    <t>θέση 1</t>
  </si>
  <si>
    <t>θέση 2</t>
  </si>
  <si>
    <t>θέση 3</t>
  </si>
  <si>
    <t>θέση 4</t>
  </si>
  <si>
    <t>θέση 5</t>
  </si>
  <si>
    <t>θέση 6</t>
  </si>
  <si>
    <t>θέση 8</t>
  </si>
  <si>
    <t>θέση 9</t>
  </si>
  <si>
    <t>θέση 10</t>
  </si>
  <si>
    <t>θέση 12</t>
  </si>
  <si>
    <t>θέση 13</t>
  </si>
  <si>
    <t>θέση 14</t>
  </si>
  <si>
    <t>θέση 15</t>
  </si>
  <si>
    <t>θέση 16</t>
  </si>
  <si>
    <t>θέση 17</t>
  </si>
  <si>
    <t>θέση 18</t>
  </si>
  <si>
    <t>θέση 20</t>
  </si>
  <si>
    <t>θέση 21</t>
  </si>
  <si>
    <t>θέση 22</t>
  </si>
  <si>
    <t>θέση 23</t>
  </si>
  <si>
    <t>θέση 24</t>
  </si>
  <si>
    <t>θέση 25</t>
  </si>
  <si>
    <t>θέση 26</t>
  </si>
  <si>
    <t>θέση 27</t>
  </si>
  <si>
    <t>θέση 28</t>
  </si>
  <si>
    <t>θέση 29</t>
  </si>
  <si>
    <t>θέση 30</t>
  </si>
  <si>
    <t>θέση 31</t>
  </si>
  <si>
    <t>θέση 32</t>
  </si>
  <si>
    <t>θέση 33</t>
  </si>
  <si>
    <t>θέση 34</t>
  </si>
  <si>
    <t>θέση 35</t>
  </si>
  <si>
    <t>θέση 36</t>
  </si>
  <si>
    <t>θέση 37</t>
  </si>
  <si>
    <t>θέση 38</t>
  </si>
  <si>
    <t>θέση 39</t>
  </si>
  <si>
    <t>θέση 40</t>
  </si>
  <si>
    <t>2020-7ος</t>
  </si>
  <si>
    <t>θέση 41</t>
  </si>
  <si>
    <t>θέση 42</t>
  </si>
  <si>
    <t>θέση 43</t>
  </si>
  <si>
    <t>θέση 44</t>
  </si>
  <si>
    <t>θέση 45</t>
  </si>
  <si>
    <t>θέση 46</t>
  </si>
  <si>
    <t>θέση 7-1</t>
  </si>
  <si>
    <t>θέση 7-2</t>
  </si>
  <si>
    <t>2020-8ος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</si>
  <si>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</t>
    </r>
  </si>
  <si>
    <r>
      <t>νικολή έχεις ΚΑΙ σε μένα υποχρέωση {</t>
    </r>
    <r>
      <rPr>
        <sz val="8"/>
        <color rgb="FFFF0000"/>
        <rFont val="Arial"/>
        <family val="2"/>
        <charset val="161"/>
      </rPr>
      <t xml:space="preserve"> ΙΔΕ 129-44</t>
    </r>
  </si>
  <si>
    <t>ευχαριστώ για την επικοινωνία /// ΑΓΑΠΕ = μη ΥΦΙΣΤΑΜΕΝΗ η ''ΤΟΓΚΑ''</t>
  </si>
  <si>
    <t>2001 &amp; 2006 &amp; 2012 &amp; 2014</t>
  </si>
  <si>
    <t>θέση 11-1</t>
  </si>
  <si>
    <t>θέση 11-2</t>
  </si>
  <si>
    <r>
      <t xml:space="preserve">υπό αίρεση ΑΝ </t>
    </r>
    <r>
      <rPr>
        <sz val="8"/>
        <color rgb="FFFF0000"/>
        <rFont val="Arial"/>
        <family val="2"/>
        <charset val="161"/>
      </rPr>
      <t>ΔΟΛΟΣ</t>
    </r>
  </si>
  <si>
    <t>8συμβόλαια</t>
  </si>
  <si>
    <t>2.006 &amp; έως 2.008</t>
  </si>
  <si>
    <t>1.998 έως 2.016</t>
  </si>
  <si>
    <t>2.016 έως 2.019</t>
  </si>
  <si>
    <t>2.003 έως 2.005</t>
  </si>
  <si>
    <t>2.003 &amp; 2.005 &amp; 2.007</t>
  </si>
  <si>
    <t>2.008 έως 2.017</t>
  </si>
  <si>
    <t>2.004 &amp; 2.005</t>
  </si>
  <si>
    <t>υπό νομική αίρεση τα 780€ προς ΤΑΝ /// λάθος παραλήπτη</t>
  </si>
  <si>
    <t>2.006 &amp; 2.008</t>
  </si>
  <si>
    <t>3 συμβόλαια</t>
  </si>
  <si>
    <r>
      <t xml:space="preserve">ΔΕΟΥΣΑ η διαμόρφωση προσωπικών χαρτών /// ΔΕΟΝ όπως ερευνηθεί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rFont val="Arial"/>
        <family val="2"/>
        <charset val="161"/>
      </rPr>
      <t>ως προς sef</t>
    </r>
  </si>
  <si>
    <t>1998 - Κύρος</t>
  </si>
  <si>
    <t>2.000 έως 2.019</t>
  </si>
  <si>
    <t>2.015 &amp; 2.017</t>
  </si>
  <si>
    <t>1συμβόλαιο</t>
  </si>
  <si>
    <t>2.003 έως 2.015</t>
  </si>
  <si>
    <t>2.000 έως 2.016</t>
  </si>
  <si>
    <t>2.008 έως 2.016</t>
  </si>
  <si>
    <t>2.009 έως 2.011</t>
  </si>
  <si>
    <t>1.999 έως 2.009</t>
  </si>
  <si>
    <t>2.001 έως 2.014</t>
  </si>
  <si>
    <t>2.004 έως 2.012</t>
  </si>
  <si>
    <t>2.007 &amp; 2.013</t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</si>
  <si>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</si>
  <si>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προς zηλ </t>
    </r>
    <r>
      <rPr>
        <sz val="8"/>
        <color rgb="FFFF0000"/>
        <rFont val="Arial"/>
        <family val="2"/>
        <charset val="161"/>
      </rPr>
      <t>ΤΟΓΚΑ ΙΔΕ 129-10</t>
    </r>
  </si>
  <si>
    <r>
      <t xml:space="preserve">ΔΟΛΟΣ … ε;;; </t>
    </r>
    <r>
      <rPr>
        <sz val="8"/>
        <rFont val="Arial"/>
        <family val="2"/>
        <charset val="161"/>
      </rPr>
      <t>/// ΑΔΥΝΑΤΟΝ να αναλυθούνε { σενάριο για oscar</t>
    </r>
  </si>
  <si>
    <t>ΥΠΟΧΡΕΩΤΙΚΑ</t>
  </si>
  <si>
    <t>6συμβόλαια</t>
  </si>
  <si>
    <t>ποσό αρχικής οφειλής</t>
  </si>
  <si>
    <t>συμβόλαια</t>
  </si>
  <si>
    <r>
      <t xml:space="preserve">το θεωρώ σίγουρο πως θα πάμε για </t>
    </r>
    <r>
      <rPr>
        <sz val="8"/>
        <color rgb="FFFF0000"/>
        <rFont val="Arial"/>
        <family val="2"/>
        <charset val="161"/>
      </rPr>
      <t>ΔΟΛΟ</t>
    </r>
    <r>
      <rPr>
        <sz val="8"/>
        <color theme="1"/>
        <rFont val="Arial"/>
        <family val="2"/>
        <charset val="161"/>
      </rPr>
      <t xml:space="preserve"> { γιατί χρόνια στην πιάτσα ο φίλος του παππού</t>
    </r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</si>
  <si>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>ΤΟΓΚΑΣ</t>
    </r>
    <r>
      <rPr>
        <sz val="8"/>
        <rFont val="Arial"/>
        <family val="2"/>
        <charset val="161"/>
      </rPr>
      <t xml:space="preserve">  .. ΔΕΟΥΣΑ η διαμόρφωση προσωπικών χαρτών</t>
    </r>
  </si>
  <si>
    <t>θέση 47</t>
  </si>
  <si>
    <t>χάρτης Π&amp;Π</t>
  </si>
  <si>
    <t>2.003 έως 2.020</t>
  </si>
  <si>
    <t>θέση 48</t>
  </si>
  <si>
    <t>θέση 49</t>
  </si>
  <si>
    <t>θέση 50</t>
  </si>
  <si>
    <t>θέση 51</t>
  </si>
  <si>
    <t>2.007(2) &amp; 2.016</t>
  </si>
  <si>
    <t>θέση 52</t>
  </si>
  <si>
    <t>θέση 53</t>
  </si>
  <si>
    <t>θέση 54</t>
  </si>
  <si>
    <t>2.000 &amp; 2.007(2)</t>
  </si>
  <si>
    <t>θέση 55</t>
  </si>
  <si>
    <t>2020-9ος</t>
  </si>
  <si>
    <r>
      <t>ΤΟΓΚΑ ε;;;</t>
    </r>
    <r>
      <rPr>
        <sz val="8"/>
        <rFont val="Arial"/>
        <family val="2"/>
        <charset val="161"/>
      </rPr>
      <t xml:space="preserve"> { κάποιοι έχουν πληρώσει</t>
    </r>
  </si>
  <si>
    <t>1998(6)</t>
  </si>
  <si>
    <t>1.998 (3) 2.004 έως 2.007 (14)</t>
  </si>
  <si>
    <t>θέση 56</t>
  </si>
  <si>
    <t>Παναγία</t>
  </si>
  <si>
    <t>Πρίνος</t>
  </si>
  <si>
    <t>Ποταμιά</t>
  </si>
  <si>
    <t>Θάσος</t>
  </si>
  <si>
    <t>Μαριές</t>
  </si>
  <si>
    <t>Θεολόγος</t>
  </si>
  <si>
    <t>Λιμενάρια</t>
  </si>
  <si>
    <t>Καλιράχη</t>
  </si>
  <si>
    <t>Σωτήρος</t>
  </si>
  <si>
    <t>Ραχώνι</t>
  </si>
  <si>
    <t>θέση 57</t>
  </si>
  <si>
    <t>2021-1ος</t>
  </si>
  <si>
    <t>θέση 58</t>
  </si>
  <si>
    <t>θέση 59</t>
  </si>
  <si>
    <t>θέση 60</t>
  </si>
  <si>
    <t>θέση 61</t>
  </si>
  <si>
    <t>θέση 62</t>
  </si>
  <si>
    <t>θέση 67</t>
  </si>
  <si>
    <t>2021-4ος</t>
  </si>
  <si>
    <t>2021-5ος</t>
  </si>
  <si>
    <t>2021-8ος</t>
  </si>
  <si>
    <t>θέση 68</t>
  </si>
  <si>
    <t>θέση 69</t>
  </si>
  <si>
    <t>θέση 70</t>
  </si>
  <si>
    <t>θέση 71</t>
  </si>
  <si>
    <t>θέση 72</t>
  </si>
  <si>
    <t>θέση 73</t>
  </si>
  <si>
    <t>θέση 74</t>
  </si>
  <si>
    <t>2002 &amp; 2003</t>
  </si>
  <si>
    <t>2 συμβόλαια</t>
  </si>
  <si>
    <t>6 συμβόλαια</t>
  </si>
  <si>
    <t>1 συμβόλαιο</t>
  </si>
  <si>
    <t>Ποτός</t>
  </si>
  <si>
    <t>???</t>
  </si>
  <si>
    <t>θέση 75</t>
  </si>
  <si>
    <t>θέση 76</t>
  </si>
  <si>
    <t>2013-2ος</t>
  </si>
  <si>
    <t>2012-10ος</t>
  </si>
  <si>
    <t>θέση 77</t>
  </si>
  <si>
    <t>θέση 78</t>
  </si>
  <si>
    <t>θέση 79</t>
  </si>
  <si>
    <t>θέση 80</t>
  </si>
  <si>
    <t>5 συμβόλαια</t>
  </si>
  <si>
    <t>το 2007</t>
  </si>
  <si>
    <t>2005 &amp; 2006 &amp; 2007</t>
  </si>
  <si>
    <t>θέση 81</t>
  </si>
  <si>
    <t>2013 &amp; 2014</t>
  </si>
  <si>
    <t>θέση 82</t>
  </si>
  <si>
    <t>2004 έως 2008</t>
  </si>
  <si>
    <t>θέση 83</t>
  </si>
  <si>
    <t>Καληράχη</t>
  </si>
  <si>
    <t>2010 &amp; 2011</t>
  </si>
  <si>
    <t>θέση 84</t>
  </si>
  <si>
    <t>4 συμβόλαια</t>
  </si>
  <si>
    <t>το 2002</t>
  </si>
  <si>
    <t>θέση 85</t>
  </si>
  <si>
    <t>θέση 86</t>
  </si>
  <si>
    <t>Σωτηρος</t>
  </si>
  <si>
    <t>το 2003</t>
  </si>
  <si>
    <t>το 2004</t>
  </si>
  <si>
    <t>θέση 87</t>
  </si>
  <si>
    <t>2004 &amp; 2005</t>
  </si>
  <si>
    <t>15 συμβόλαια</t>
  </si>
  <si>
    <t>2003 &amp; 2005 &amp; 2007</t>
  </si>
  <si>
    <t>θέση 88</t>
  </si>
  <si>
    <t>2008 &amp; 2009</t>
  </si>
  <si>
    <t>θέση 89</t>
  </si>
  <si>
    <t>2000 &amp; 2001 &amp; 2002</t>
  </si>
  <si>
    <t>θέση 90</t>
  </si>
  <si>
    <t>το 2005</t>
  </si>
  <si>
    <t>θέση 91</t>
  </si>
  <si>
    <t>12 συμβόλαια</t>
  </si>
  <si>
    <t>2006 &amp; 2007</t>
  </si>
  <si>
    <t>θέση 92</t>
  </si>
  <si>
    <t>το 1998</t>
  </si>
  <si>
    <t>θέση 93</t>
  </si>
  <si>
    <t>1998 &amp; 1999</t>
  </si>
  <si>
    <t>θέση 94</t>
  </si>
  <si>
    <t>θέση 95</t>
  </si>
  <si>
    <t>1998 &amp; 2002 &amp; 2003</t>
  </si>
  <si>
    <t>θέση 96</t>
  </si>
  <si>
    <t>θέση 97</t>
  </si>
  <si>
    <t>θέση 98</t>
  </si>
  <si>
    <t>το 1999</t>
  </si>
  <si>
    <t>θέση 99</t>
  </si>
  <si>
    <t>θέση 100</t>
  </si>
  <si>
    <t>το 2008</t>
  </si>
  <si>
    <t>θέση 101</t>
  </si>
  <si>
    <t>το 2010</t>
  </si>
  <si>
    <t>θέση 102</t>
  </si>
  <si>
    <t>θέση 103</t>
  </si>
  <si>
    <t>θέση 104</t>
  </si>
  <si>
    <t>θέση 105</t>
  </si>
  <si>
    <t>θέση 106</t>
  </si>
  <si>
    <t>θέση 107</t>
  </si>
  <si>
    <t>θέση 108</t>
  </si>
  <si>
    <t>θέση 109</t>
  </si>
  <si>
    <t>θέση 110</t>
  </si>
  <si>
    <t>θέση 111</t>
  </si>
  <si>
    <t>θέση 112</t>
  </si>
  <si>
    <t>θέση 113</t>
  </si>
  <si>
    <t>θέση 114</t>
  </si>
  <si>
    <t>θέση 115</t>
  </si>
  <si>
    <t>θέση 116</t>
  </si>
  <si>
    <t>Θεσσαλονίκη</t>
  </si>
  <si>
    <t>το 2000</t>
  </si>
  <si>
    <t>θέση 117</t>
  </si>
  <si>
    <t>θέση 118</t>
  </si>
  <si>
    <t>θέση 119</t>
  </si>
  <si>
    <t>θέση 120</t>
  </si>
  <si>
    <t>2000 &amp; ????</t>
  </si>
  <si>
    <t>το 2001</t>
  </si>
  <si>
    <t>7 συμβόλαια + ΤΟΓΚΑ ρευστά</t>
  </si>
  <si>
    <t>το 1995</t>
  </si>
  <si>
    <t>θέση 1κ</t>
  </si>
  <si>
    <t>θέση 121κ</t>
  </si>
  <si>
    <t>364.932€ προς κ. Τερζίδη Κύρο</t>
  </si>
  <si>
    <t>767.872€ προς κ. Τερζίδη Κύρο</t>
  </si>
  <si>
    <t>275.324€ προς κ. Τερζίδη Κύρο</t>
  </si>
  <si>
    <t>προς κ. Τερζίδη Κύρο</t>
  </si>
  <si>
    <t>καθεστώς</t>
  </si>
  <si>
    <t>&amp; ΤΟΓΚΑ &amp; ΔΟΛΟΣ</t>
  </si>
  <si>
    <t>ΔΟΛΟΣ</t>
  </si>
  <si>
    <t>ΤΟΓΚΑ</t>
  </si>
  <si>
    <t>το 1989</t>
  </si>
  <si>
    <t>&amp; ΤΟΓΚΑ σε ρευστά {βοήθεια για φόρους}</t>
  </si>
  <si>
    <t>1997 &amp; 1998</t>
  </si>
  <si>
    <t>8 συμβόλαια</t>
  </si>
  <si>
    <t>357.978€ προς κ. Τερζίδη Κύρο</t>
  </si>
  <si>
    <t>ΔΕΟΥΣΑ η διαμόρφωση προσωπικών χαρτών</t>
  </si>
  <si>
    <t>19 συμβόλαια</t>
  </si>
  <si>
    <t xml:space="preserve">2.001 έως 2.019 </t>
  </si>
  <si>
    <t>17 συμβόλαια</t>
  </si>
  <si>
    <t>το 2016</t>
  </si>
  <si>
    <t>το 2019</t>
  </si>
  <si>
    <t>το 2015</t>
  </si>
  <si>
    <t>9 συμβόλαια</t>
  </si>
  <si>
    <t>το 2017</t>
  </si>
  <si>
    <t>7 συμβόλαια</t>
  </si>
  <si>
    <t>1 συμβόλαιο παππου</t>
  </si>
  <si>
    <t>θέση 63κ</t>
  </si>
  <si>
    <t>το 1982</t>
  </si>
  <si>
    <t>349.143€ προς κ. Τερζίδη Κύρο</t>
  </si>
  <si>
    <t>Καληραχη</t>
  </si>
  <si>
    <t>1.576.336€ προς κ. Τερζίδη Κύρο [τα 1.139.300€ υποχρεωτικά] … [ΑΝ με ΔΟΛΟΣ = 3.996.677€</t>
  </si>
  <si>
    <t>426.931€ προς κ. Τερζίδη Κύρο [τα 275.310€ υποχρεωτικά] … [ΑΝ με ΔΟΛΟΣ = 1.146.675€</t>
  </si>
  <si>
    <t>3 συμβόλαια παππου</t>
  </si>
  <si>
    <t>θέση 66κ</t>
  </si>
  <si>
    <t>το 1978</t>
  </si>
  <si>
    <t xml:space="preserve">1.117.482€ προς κ. Τερζίδη Κύρο [τα 869.813€ υποχρεωτικά] … [ΑΝ με ΔΟΛΟΣ-2 = 2.699.161€ …3.255.357€ προς κ. Τερζίδη Κύρο [τα 2.455.438€ υποχρεωτικά] … [ΑΝ με ΔΟΛΟΣ-1 = 8.143.915€ </t>
  </si>
  <si>
    <t>θέση 65κ</t>
  </si>
  <si>
    <t>θέση 64κ</t>
  </si>
  <si>
    <t>2 συμβόλαιο παππου</t>
  </si>
  <si>
    <t>το 1980</t>
  </si>
  <si>
    <t xml:space="preserve">1.948.543€ προς κ. Τερζίδη Κύρο [τα 1.285.218€ υποχρεωτικά] … [ΑΝ με ΔΟΛΟΣ-2 = 6.463.371€ …2.686.613€ προς κ. Τερζίδη Κύρο [τα 1.827.511€ υποχρεωτικά] … [ΑΝ με ΔΟΛΟΣ-1 = 8.859.810€ </t>
  </si>
  <si>
    <t>θέση 59κ</t>
  </si>
  <si>
    <t>το 1988</t>
  </si>
  <si>
    <t>373.758€ προς κ. Τερζίδη Κύρο</t>
  </si>
  <si>
    <t>θέση 45κ</t>
  </si>
  <si>
    <t>1.527.538€ προς κ. Τερζίδη Κύρο</t>
  </si>
  <si>
    <t>θέση 122</t>
  </si>
  <si>
    <t>θέση 122κ</t>
  </si>
  <si>
    <t>το 1986</t>
  </si>
  <si>
    <t>604.755€ προς κ. Τερζίδη Κύρο</t>
  </si>
  <si>
    <t>θέση 19κ</t>
  </si>
  <si>
    <t>????</t>
  </si>
  <si>
    <t>μπαμπάκας μου , κλπ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</si>
</sst>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5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color rgb="FF00B050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4" fontId="2" fillId="0" borderId="1" xfId="0" applyNumberFormat="1" applyFont="1" applyBorder="1" applyAlignment="1">
      <alignment horizontal="center"/>
    </xf>
    <xf numFmtId="43" fontId="2" fillId="7" borderId="1" xfId="1" applyFont="1" applyFill="1" applyBorder="1"/>
    <xf numFmtId="0" fontId="2" fillId="2" borderId="4" xfId="0" applyFont="1" applyFill="1" applyBorder="1" applyAlignment="1">
      <alignment horizontal="center" wrapText="1"/>
    </xf>
    <xf numFmtId="43" fontId="2" fillId="6" borderId="1" xfId="1" applyFont="1" applyFill="1" applyBorder="1"/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164" fontId="2" fillId="0" borderId="3" xfId="1" applyNumberFormat="1" applyFont="1" applyBorder="1"/>
    <xf numFmtId="14" fontId="2" fillId="0" borderId="3" xfId="0" applyNumberFormat="1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/>
    <xf numFmtId="43" fontId="2" fillId="0" borderId="3" xfId="1" applyFont="1" applyBorder="1"/>
    <xf numFmtId="43" fontId="2" fillId="7" borderId="3" xfId="1" applyFont="1" applyFill="1" applyBorder="1"/>
    <xf numFmtId="43" fontId="2" fillId="0" borderId="3" xfId="1" applyFont="1" applyFill="1" applyBorder="1"/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Fill="1" applyBorder="1"/>
    <xf numFmtId="164" fontId="2" fillId="0" borderId="3" xfId="1" applyNumberFormat="1" applyFont="1" applyFill="1" applyBorder="1"/>
    <xf numFmtId="0" fontId="2" fillId="0" borderId="0" xfId="0" applyFont="1" applyFill="1"/>
    <xf numFmtId="0" fontId="11" fillId="0" borderId="1" xfId="0" applyFont="1" applyBorder="1" applyAlignment="1">
      <alignment wrapText="1"/>
    </xf>
    <xf numFmtId="164" fontId="2" fillId="0" borderId="1" xfId="1" applyNumberFormat="1" applyFont="1" applyBorder="1" applyAlignment="1">
      <alignment horizontal="center"/>
    </xf>
    <xf numFmtId="43" fontId="2" fillId="8" borderId="1" xfId="1" applyFont="1" applyFill="1" applyBorder="1"/>
    <xf numFmtId="164" fontId="2" fillId="0" borderId="1" xfId="1" applyNumberFormat="1" applyFont="1" applyFill="1" applyBorder="1" applyAlignment="1">
      <alignment horizontal="left"/>
    </xf>
    <xf numFmtId="14" fontId="6" fillId="0" borderId="1" xfId="0" applyNumberFormat="1" applyFont="1" applyBorder="1"/>
    <xf numFmtId="0" fontId="13" fillId="0" borderId="1" xfId="0" applyFont="1" applyBorder="1" applyAlignment="1">
      <alignment horizontal="left" wrapText="1"/>
    </xf>
    <xf numFmtId="164" fontId="2" fillId="0" borderId="1" xfId="1" applyNumberFormat="1" applyFont="1" applyFill="1" applyBorder="1" applyAlignment="1"/>
    <xf numFmtId="164" fontId="2" fillId="0" borderId="8" xfId="1" applyNumberFormat="1" applyFont="1" applyFill="1" applyBorder="1"/>
    <xf numFmtId="43" fontId="11" fillId="0" borderId="1" xfId="1" applyFont="1" applyFill="1" applyBorder="1"/>
    <xf numFmtId="43" fontId="11" fillId="0" borderId="3" xfId="1" applyFont="1" applyFill="1" applyBorder="1"/>
    <xf numFmtId="14" fontId="6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3" xfId="1" applyNumberFormat="1" applyFont="1" applyBorder="1"/>
    <xf numFmtId="164" fontId="9" fillId="0" borderId="1" xfId="1" applyNumberFormat="1" applyFont="1" applyFill="1" applyBorder="1"/>
    <xf numFmtId="164" fontId="9" fillId="0" borderId="3" xfId="1" applyNumberFormat="1" applyFont="1" applyFill="1" applyBorder="1" applyAlignment="1">
      <alignment horizontal="center"/>
    </xf>
    <xf numFmtId="164" fontId="9" fillId="8" borderId="1" xfId="1" applyNumberFormat="1" applyFont="1" applyFill="1" applyBorder="1"/>
    <xf numFmtId="164" fontId="7" fillId="2" borderId="1" xfId="1" applyNumberFormat="1" applyFont="1" applyFill="1" applyBorder="1"/>
    <xf numFmtId="14" fontId="9" fillId="0" borderId="1" xfId="0" applyNumberFormat="1" applyFont="1" applyBorder="1" applyAlignment="1">
      <alignment horizontal="center"/>
    </xf>
    <xf numFmtId="164" fontId="10" fillId="3" borderId="2" xfId="1" applyNumberFormat="1" applyFont="1" applyFill="1" applyBorder="1" applyAlignment="1">
      <alignment horizontal="center"/>
    </xf>
    <xf numFmtId="164" fontId="2" fillId="7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7" borderId="1" xfId="1" applyNumberFormat="1" applyFont="1" applyFill="1" applyBorder="1" applyAlignment="1">
      <alignment horizontal="center"/>
    </xf>
    <xf numFmtId="164" fontId="10" fillId="3" borderId="3" xfId="1" applyNumberFormat="1" applyFont="1" applyFill="1" applyBorder="1" applyAlignment="1">
      <alignment horizontal="center"/>
    </xf>
    <xf numFmtId="164" fontId="2" fillId="7" borderId="3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4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9" borderId="1" xfId="1" applyNumberFormat="1" applyFont="1" applyFill="1" applyBorder="1" applyAlignment="1">
      <alignment horizontal="center"/>
    </xf>
    <xf numFmtId="43" fontId="2" fillId="9" borderId="1" xfId="1" applyFont="1" applyFill="1" applyBorder="1"/>
    <xf numFmtId="43" fontId="9" fillId="0" borderId="1" xfId="1" applyFont="1" applyBorder="1"/>
    <xf numFmtId="164" fontId="9" fillId="10" borderId="2" xfId="1" applyNumberFormat="1" applyFont="1" applyFill="1" applyBorder="1"/>
    <xf numFmtId="164" fontId="6" fillId="0" borderId="2" xfId="1" applyNumberFormat="1" applyFont="1" applyBorder="1"/>
    <xf numFmtId="164" fontId="9" fillId="10" borderId="1" xfId="1" applyNumberFormat="1" applyFont="1" applyFill="1" applyBorder="1"/>
    <xf numFmtId="164" fontId="2" fillId="0" borderId="0" xfId="1" applyNumberFormat="1" applyFont="1" applyFill="1" applyAlignment="1">
      <alignment wrapText="1"/>
    </xf>
    <xf numFmtId="164" fontId="2" fillId="0" borderId="0" xfId="1" applyNumberFormat="1" applyFont="1" applyFill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9" fillId="0" borderId="3" xfId="0" applyFont="1" applyBorder="1"/>
    <xf numFmtId="0" fontId="8" fillId="0" borderId="2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0" fontId="9" fillId="0" borderId="2" xfId="0" applyFont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4" fontId="2" fillId="0" borderId="1" xfId="1" applyNumberFormat="1" applyFont="1" applyBorder="1"/>
    <xf numFmtId="43" fontId="2" fillId="8" borderId="2" xfId="1" applyFont="1" applyFill="1" applyBorder="1"/>
    <xf numFmtId="164" fontId="10" fillId="4" borderId="3" xfId="1" applyNumberFormat="1" applyFont="1" applyFill="1" applyBorder="1" applyAlignment="1">
      <alignment horizontal="center"/>
    </xf>
    <xf numFmtId="164" fontId="2" fillId="0" borderId="3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0" fontId="9" fillId="8" borderId="1" xfId="0" applyFont="1" applyFill="1" applyBorder="1"/>
    <xf numFmtId="14" fontId="9" fillId="0" borderId="1" xfId="0" applyNumberFormat="1" applyFont="1" applyBorder="1"/>
    <xf numFmtId="43" fontId="2" fillId="7" borderId="5" xfId="1" applyFont="1" applyFill="1" applyBorder="1" applyAlignment="1">
      <alignment horizontal="center"/>
    </xf>
    <xf numFmtId="43" fontId="2" fillId="7" borderId="6" xfId="1" applyFont="1" applyFill="1" applyBorder="1" applyAlignment="1">
      <alignment horizontal="center"/>
    </xf>
    <xf numFmtId="43" fontId="2" fillId="7" borderId="7" xfId="1" applyFont="1" applyFill="1" applyBorder="1" applyAlignment="1">
      <alignment horizontal="center"/>
    </xf>
    <xf numFmtId="14" fontId="2" fillId="0" borderId="2" xfId="0" applyNumberFormat="1" applyFont="1" applyFill="1" applyBorder="1"/>
    <xf numFmtId="14" fontId="2" fillId="0" borderId="3" xfId="0" applyNumberFormat="1" applyFont="1" applyFill="1" applyBorder="1"/>
    <xf numFmtId="0" fontId="9" fillId="0" borderId="2" xfId="0" applyFont="1" applyBorder="1" applyAlignment="1">
      <alignment horizontal="center" wrapText="1"/>
    </xf>
    <xf numFmtId="164" fontId="7" fillId="0" borderId="4" xfId="1" applyNumberFormat="1" applyFont="1" applyFill="1" applyBorder="1" applyAlignment="1">
      <alignment horizontal="center" wrapText="1"/>
    </xf>
    <xf numFmtId="164" fontId="2" fillId="0" borderId="4" xfId="1" applyNumberFormat="1" applyFont="1" applyFill="1" applyBorder="1" applyAlignment="1">
      <alignment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8"/>
  <sheetViews>
    <sheetView tabSelected="1" topLeftCell="C1" zoomScaleNormal="100" workbookViewId="0">
      <pane ySplit="1" topLeftCell="A2" activePane="bottomLeft" state="frozen"/>
      <selection pane="bottomLeft" activeCell="O48" sqref="O48"/>
    </sheetView>
  </sheetViews>
  <sheetFormatPr defaultRowHeight="12"/>
  <cols>
    <col min="1" max="1" width="7.6640625" style="15" bestFit="1" customWidth="1"/>
    <col min="2" max="2" width="7.33203125" style="1" customWidth="1"/>
    <col min="3" max="3" width="13.88671875" style="5" bestFit="1" customWidth="1"/>
    <col min="4" max="4" width="11.5546875" style="1" bestFit="1" customWidth="1"/>
    <col min="5" max="5" width="8.6640625" style="1" customWidth="1"/>
    <col min="6" max="6" width="17.21875" style="15" customWidth="1"/>
    <col min="7" max="7" width="9.5546875" style="1" customWidth="1"/>
    <col min="8" max="8" width="9.6640625" style="1" customWidth="1"/>
    <col min="9" max="9" width="10.88671875" style="1" customWidth="1"/>
    <col min="10" max="10" width="17.44140625" style="1" bestFit="1" customWidth="1"/>
    <col min="11" max="11" width="10.77734375" style="15" bestFit="1" customWidth="1"/>
    <col min="12" max="12" width="7.6640625" style="1" bestFit="1" customWidth="1"/>
    <col min="13" max="13" width="10.77734375" style="69" customWidth="1"/>
    <col min="14" max="14" width="8.88671875" style="69" customWidth="1"/>
    <col min="15" max="15" width="55.6640625" style="89" bestFit="1" customWidth="1"/>
    <col min="16" max="16" width="9.6640625" style="77" bestFit="1" customWidth="1"/>
    <col min="17" max="16384" width="8.88671875" style="1"/>
  </cols>
  <sheetData>
    <row r="1" spans="1:16" s="5" customFormat="1" ht="24.75" thickBot="1">
      <c r="A1" s="110" t="s">
        <v>7</v>
      </c>
      <c r="B1" s="111" t="s">
        <v>5</v>
      </c>
      <c r="C1" s="111" t="s">
        <v>0</v>
      </c>
      <c r="D1" s="111" t="s">
        <v>253</v>
      </c>
      <c r="E1" s="111" t="s">
        <v>1</v>
      </c>
      <c r="F1" s="110" t="s">
        <v>112</v>
      </c>
      <c r="G1" s="18" t="s">
        <v>111</v>
      </c>
      <c r="H1" s="18" t="s">
        <v>23</v>
      </c>
      <c r="I1" s="18" t="s">
        <v>22</v>
      </c>
      <c r="J1" s="111" t="s">
        <v>3</v>
      </c>
      <c r="K1" s="50" t="s">
        <v>2</v>
      </c>
      <c r="L1" s="111" t="s">
        <v>4</v>
      </c>
      <c r="M1" s="109" t="s">
        <v>109</v>
      </c>
      <c r="N1" s="95" t="s">
        <v>6</v>
      </c>
      <c r="O1" s="112" t="s">
        <v>21</v>
      </c>
      <c r="P1" s="76"/>
    </row>
    <row r="2" spans="1:16">
      <c r="A2" s="20" t="s">
        <v>28</v>
      </c>
      <c r="B2" s="21">
        <v>43968</v>
      </c>
      <c r="C2" s="108" t="s">
        <v>166</v>
      </c>
      <c r="D2" s="79" t="s">
        <v>254</v>
      </c>
      <c r="E2" s="23" t="s">
        <v>133</v>
      </c>
      <c r="F2" s="74" t="s">
        <v>245</v>
      </c>
      <c r="G2" s="24">
        <v>8293.52</v>
      </c>
      <c r="H2" s="24">
        <v>3444.29</v>
      </c>
      <c r="I2" s="24">
        <v>530.30999999999995</v>
      </c>
      <c r="J2" s="21" t="s">
        <v>202</v>
      </c>
      <c r="K2" s="51">
        <v>257520</v>
      </c>
      <c r="L2" s="49">
        <v>45911</v>
      </c>
      <c r="M2" s="59">
        <f t="shared" ref="M2" si="0">K2</f>
        <v>257520</v>
      </c>
      <c r="N2" s="60"/>
      <c r="O2" s="81" t="s">
        <v>258</v>
      </c>
    </row>
    <row r="3" spans="1:16">
      <c r="A3" s="20" t="s">
        <v>247</v>
      </c>
      <c r="B3" s="21"/>
      <c r="C3" s="108" t="s">
        <v>166</v>
      </c>
      <c r="D3" s="79" t="s">
        <v>254</v>
      </c>
      <c r="E3" s="23" t="s">
        <v>133</v>
      </c>
      <c r="F3" s="20" t="s">
        <v>162</v>
      </c>
      <c r="G3" s="24">
        <v>252.64</v>
      </c>
      <c r="H3" s="24">
        <v>80.540000000000006</v>
      </c>
      <c r="I3" s="24">
        <v>20.48</v>
      </c>
      <c r="J3" s="21" t="s">
        <v>257</v>
      </c>
      <c r="K3" s="73"/>
      <c r="L3" s="49">
        <v>45911</v>
      </c>
      <c r="M3" s="59">
        <f>K3</f>
        <v>0</v>
      </c>
      <c r="N3" s="60"/>
      <c r="O3" s="81" t="s">
        <v>249</v>
      </c>
      <c r="P3" s="77">
        <v>264932</v>
      </c>
    </row>
    <row r="4" spans="1:16">
      <c r="A4" s="41" t="s">
        <v>29</v>
      </c>
      <c r="B4" s="33">
        <v>43967</v>
      </c>
      <c r="C4" s="6" t="s">
        <v>298</v>
      </c>
      <c r="D4" s="2"/>
      <c r="E4" s="2" t="s">
        <v>134</v>
      </c>
      <c r="F4" s="13" t="s">
        <v>16</v>
      </c>
      <c r="G4" s="24">
        <v>1186.33</v>
      </c>
      <c r="H4" s="17"/>
      <c r="I4" s="24">
        <v>296.52</v>
      </c>
      <c r="J4" s="16" t="s">
        <v>85</v>
      </c>
      <c r="K4" s="52">
        <v>3938</v>
      </c>
      <c r="L4" s="33" t="s">
        <v>65</v>
      </c>
      <c r="M4" s="94">
        <v>695</v>
      </c>
      <c r="N4" s="93">
        <v>1022</v>
      </c>
      <c r="O4" s="82" t="s">
        <v>107</v>
      </c>
    </row>
    <row r="5" spans="1:16">
      <c r="A5" s="36" t="s">
        <v>30</v>
      </c>
      <c r="B5" s="26">
        <v>43967</v>
      </c>
      <c r="C5" s="108" t="s">
        <v>166</v>
      </c>
      <c r="D5" s="80" t="s">
        <v>255</v>
      </c>
      <c r="E5" s="28" t="s">
        <v>135</v>
      </c>
      <c r="F5" s="25" t="s">
        <v>16</v>
      </c>
      <c r="G5" s="29">
        <v>4140.43</v>
      </c>
      <c r="H5" s="29">
        <v>753.49</v>
      </c>
      <c r="I5" s="29">
        <v>508.15</v>
      </c>
      <c r="J5" s="26">
        <v>37970</v>
      </c>
      <c r="K5" s="53">
        <v>55946.32</v>
      </c>
      <c r="L5" s="27" t="s">
        <v>8</v>
      </c>
      <c r="M5" s="63">
        <f>K5</f>
        <v>55946.32</v>
      </c>
      <c r="N5" s="64"/>
      <c r="O5" s="83"/>
    </row>
    <row r="6" spans="1:16">
      <c r="A6" s="36" t="s">
        <v>31</v>
      </c>
      <c r="B6" s="32">
        <v>43980</v>
      </c>
      <c r="C6" s="108" t="s">
        <v>166</v>
      </c>
      <c r="D6" s="80" t="s">
        <v>255</v>
      </c>
      <c r="E6" s="2" t="s">
        <v>136</v>
      </c>
      <c r="F6" s="13" t="s">
        <v>16</v>
      </c>
      <c r="G6" s="4">
        <v>790.07</v>
      </c>
      <c r="H6" s="4">
        <v>359.4</v>
      </c>
      <c r="I6" s="4">
        <v>123.4</v>
      </c>
      <c r="J6" s="16" t="s">
        <v>86</v>
      </c>
      <c r="K6" s="52">
        <v>16676.099999999999</v>
      </c>
      <c r="L6" s="16" t="s">
        <v>151</v>
      </c>
      <c r="M6" s="61">
        <f>K6</f>
        <v>16676.099999999999</v>
      </c>
      <c r="N6" s="62"/>
      <c r="O6" s="84"/>
    </row>
    <row r="7" spans="1:16">
      <c r="A7" s="36" t="s">
        <v>32</v>
      </c>
      <c r="B7" s="3">
        <v>43968</v>
      </c>
      <c r="C7" s="108" t="s">
        <v>166</v>
      </c>
      <c r="D7" s="90" t="s">
        <v>256</v>
      </c>
      <c r="E7" s="2" t="s">
        <v>136</v>
      </c>
      <c r="F7" s="13" t="s">
        <v>9</v>
      </c>
      <c r="G7" s="4">
        <v>4500</v>
      </c>
      <c r="H7" s="17"/>
      <c r="I7" s="17"/>
      <c r="J7" s="16" t="s">
        <v>10</v>
      </c>
      <c r="K7" s="52">
        <v>9158.24</v>
      </c>
      <c r="L7" s="16" t="s">
        <v>8</v>
      </c>
      <c r="M7" s="61">
        <f>K7</f>
        <v>9158.24</v>
      </c>
      <c r="N7" s="62"/>
      <c r="O7" s="85"/>
    </row>
    <row r="8" spans="1:16">
      <c r="A8" s="36" t="s">
        <v>33</v>
      </c>
      <c r="B8" s="3">
        <v>43973</v>
      </c>
      <c r="C8" s="6" t="s">
        <v>298</v>
      </c>
      <c r="D8" s="90"/>
      <c r="E8" s="2" t="s">
        <v>137</v>
      </c>
      <c r="F8" s="13" t="s">
        <v>16</v>
      </c>
      <c r="G8" s="19">
        <v>369.5</v>
      </c>
      <c r="H8" s="103" t="s">
        <v>20</v>
      </c>
      <c r="I8" s="105"/>
      <c r="J8" s="3" t="s">
        <v>259</v>
      </c>
      <c r="K8" s="103" t="s">
        <v>19</v>
      </c>
      <c r="L8" s="104"/>
      <c r="M8" s="104"/>
      <c r="N8" s="104"/>
      <c r="O8" s="86" t="s">
        <v>25</v>
      </c>
    </row>
    <row r="9" spans="1:16" ht="11.25" customHeight="1">
      <c r="A9" s="36" t="s">
        <v>72</v>
      </c>
      <c r="B9" s="3">
        <v>43968</v>
      </c>
      <c r="C9" s="108" t="s">
        <v>166</v>
      </c>
      <c r="D9" s="90" t="s">
        <v>255</v>
      </c>
      <c r="E9" s="2" t="s">
        <v>136</v>
      </c>
      <c r="F9" s="13" t="s">
        <v>260</v>
      </c>
      <c r="G9" s="4">
        <v>8718.2099999999991</v>
      </c>
      <c r="H9" s="12">
        <v>22.1</v>
      </c>
      <c r="I9" s="4">
        <v>1155.99</v>
      </c>
      <c r="J9" s="3" t="s">
        <v>87</v>
      </c>
      <c r="K9" s="52">
        <v>42292</v>
      </c>
      <c r="L9" s="33" t="s">
        <v>153</v>
      </c>
      <c r="M9" s="61">
        <f>K9</f>
        <v>42292</v>
      </c>
      <c r="N9" s="62"/>
      <c r="O9" s="84" t="s">
        <v>75</v>
      </c>
    </row>
    <row r="10" spans="1:16" s="37" customFormat="1">
      <c r="A10" s="36" t="s">
        <v>73</v>
      </c>
      <c r="B10" s="3">
        <v>43964</v>
      </c>
      <c r="C10" s="6" t="s">
        <v>298</v>
      </c>
      <c r="D10" s="91"/>
      <c r="E10" s="34" t="s">
        <v>138</v>
      </c>
      <c r="F10" s="35" t="s">
        <v>26</v>
      </c>
      <c r="G10" s="4">
        <v>4261.04</v>
      </c>
      <c r="H10" s="17"/>
      <c r="I10" s="40"/>
      <c r="J10" s="35">
        <v>2015</v>
      </c>
      <c r="K10" s="54">
        <v>4261</v>
      </c>
      <c r="L10" s="33" t="s">
        <v>65</v>
      </c>
      <c r="M10" s="94">
        <f>K10-N10</f>
        <v>2682.49</v>
      </c>
      <c r="N10" s="93">
        <v>1578.51</v>
      </c>
      <c r="O10" s="82" t="s">
        <v>76</v>
      </c>
      <c r="P10" s="77"/>
    </row>
    <row r="11" spans="1:16">
      <c r="A11" s="36" t="s">
        <v>34</v>
      </c>
      <c r="B11" s="3">
        <v>43964</v>
      </c>
      <c r="C11" s="108" t="s">
        <v>166</v>
      </c>
      <c r="D11" s="90" t="s">
        <v>255</v>
      </c>
      <c r="E11" s="2" t="s">
        <v>136</v>
      </c>
      <c r="F11" s="13" t="s">
        <v>16</v>
      </c>
      <c r="G11" s="4">
        <v>4226.74</v>
      </c>
      <c r="H11" s="4">
        <v>392.47</v>
      </c>
      <c r="I11" s="4">
        <v>984.06</v>
      </c>
      <c r="J11" s="16" t="s">
        <v>88</v>
      </c>
      <c r="K11" s="52">
        <v>30415</v>
      </c>
      <c r="L11" s="33" t="s">
        <v>65</v>
      </c>
      <c r="M11" s="61">
        <v>30415.53</v>
      </c>
      <c r="N11" s="62"/>
      <c r="O11" s="85"/>
    </row>
    <row r="12" spans="1:16">
      <c r="A12" s="36" t="s">
        <v>35</v>
      </c>
      <c r="B12" s="3">
        <v>43964</v>
      </c>
      <c r="C12" s="6" t="s">
        <v>298</v>
      </c>
      <c r="D12" s="90"/>
      <c r="E12" s="2" t="s">
        <v>137</v>
      </c>
      <c r="F12" s="13" t="s">
        <v>16</v>
      </c>
      <c r="G12" s="4">
        <v>1054.1300000000001</v>
      </c>
      <c r="H12" s="4">
        <v>266.38</v>
      </c>
      <c r="I12" s="4">
        <v>504.53</v>
      </c>
      <c r="J12" s="16" t="s">
        <v>84</v>
      </c>
      <c r="K12" s="52">
        <v>3072.91</v>
      </c>
      <c r="L12" s="16" t="s">
        <v>24</v>
      </c>
      <c r="M12" s="94">
        <f>K12-N12</f>
        <v>1944.12</v>
      </c>
      <c r="N12" s="93">
        <v>1128.79</v>
      </c>
      <c r="O12" s="86" t="s">
        <v>77</v>
      </c>
    </row>
    <row r="13" spans="1:16">
      <c r="A13" s="36" t="s">
        <v>36</v>
      </c>
      <c r="B13" s="3">
        <v>43966</v>
      </c>
      <c r="C13" s="108" t="s">
        <v>166</v>
      </c>
      <c r="D13" s="90" t="s">
        <v>255</v>
      </c>
      <c r="E13" s="2" t="s">
        <v>139</v>
      </c>
      <c r="F13" s="13" t="s">
        <v>16</v>
      </c>
      <c r="G13" s="4">
        <v>4135.59</v>
      </c>
      <c r="H13" s="4">
        <v>2081.81</v>
      </c>
      <c r="I13" s="4">
        <v>625.55999999999995</v>
      </c>
      <c r="J13" s="42" t="s">
        <v>78</v>
      </c>
      <c r="K13" s="52">
        <v>47903</v>
      </c>
      <c r="L13" s="33" t="s">
        <v>65</v>
      </c>
      <c r="M13" s="61">
        <f>K13</f>
        <v>47903</v>
      </c>
      <c r="N13" s="62"/>
      <c r="O13" s="85"/>
    </row>
    <row r="14" spans="1:16">
      <c r="A14" s="36" t="s">
        <v>79</v>
      </c>
      <c r="B14" s="32">
        <v>43964</v>
      </c>
      <c r="C14" s="6" t="s">
        <v>298</v>
      </c>
      <c r="D14" s="90"/>
      <c r="E14" s="2" t="s">
        <v>136</v>
      </c>
      <c r="F14" s="13" t="s">
        <v>15</v>
      </c>
      <c r="G14" s="4">
        <v>891.26</v>
      </c>
      <c r="H14" s="4">
        <v>501.26</v>
      </c>
      <c r="I14" s="4">
        <v>136.44999999999999</v>
      </c>
      <c r="J14" s="39">
        <v>2006</v>
      </c>
      <c r="K14" s="52">
        <v>4353</v>
      </c>
      <c r="L14" s="33" t="s">
        <v>65</v>
      </c>
      <c r="M14" s="94">
        <f>K14-N14</f>
        <v>1124.79</v>
      </c>
      <c r="N14" s="93">
        <v>3228.21</v>
      </c>
      <c r="O14" s="84" t="s">
        <v>81</v>
      </c>
    </row>
    <row r="15" spans="1:16">
      <c r="A15" s="36" t="s">
        <v>80</v>
      </c>
      <c r="B15" s="32">
        <v>43964</v>
      </c>
      <c r="C15" s="6" t="s">
        <v>298</v>
      </c>
      <c r="D15" s="90" t="s">
        <v>255</v>
      </c>
      <c r="E15" s="2" t="s">
        <v>136</v>
      </c>
      <c r="F15" s="13" t="s">
        <v>82</v>
      </c>
      <c r="G15" s="4">
        <v>2322.12</v>
      </c>
      <c r="H15" s="4">
        <v>1105</v>
      </c>
      <c r="I15" s="4">
        <v>335.84</v>
      </c>
      <c r="J15" s="16" t="s">
        <v>83</v>
      </c>
      <c r="K15" s="52">
        <v>9666.25</v>
      </c>
      <c r="L15" s="33" t="s">
        <v>65</v>
      </c>
      <c r="M15" s="94">
        <f>K15-N15</f>
        <v>7381.7199999999993</v>
      </c>
      <c r="N15" s="93">
        <v>2284.5300000000002</v>
      </c>
      <c r="O15" s="84" t="s">
        <v>113</v>
      </c>
    </row>
    <row r="16" spans="1:16">
      <c r="A16" s="36" t="s">
        <v>37</v>
      </c>
      <c r="B16" s="3">
        <v>43965</v>
      </c>
      <c r="C16" s="6" t="s">
        <v>298</v>
      </c>
      <c r="D16" s="90"/>
      <c r="E16" s="2" t="s">
        <v>136</v>
      </c>
      <c r="F16" s="13" t="s">
        <v>15</v>
      </c>
      <c r="G16" s="4">
        <v>1742.38</v>
      </c>
      <c r="H16" s="4">
        <v>780</v>
      </c>
      <c r="I16" s="4">
        <v>209.95</v>
      </c>
      <c r="J16" s="16" t="s">
        <v>89</v>
      </c>
      <c r="K16" s="52">
        <v>9462.84</v>
      </c>
      <c r="L16" s="16" t="s">
        <v>11</v>
      </c>
      <c r="M16" s="94">
        <f>K16-N16</f>
        <v>6844.74</v>
      </c>
      <c r="N16" s="93">
        <v>2618.1</v>
      </c>
      <c r="O16" s="84" t="s">
        <v>90</v>
      </c>
    </row>
    <row r="17" spans="1:16">
      <c r="A17" s="36" t="s">
        <v>38</v>
      </c>
      <c r="B17" s="3">
        <v>43967</v>
      </c>
      <c r="C17" s="108" t="s">
        <v>166</v>
      </c>
      <c r="D17" s="90" t="s">
        <v>255</v>
      </c>
      <c r="E17" s="2" t="s">
        <v>133</v>
      </c>
      <c r="F17" s="13" t="s">
        <v>15</v>
      </c>
      <c r="G17" s="4">
        <v>1358.95</v>
      </c>
      <c r="H17" s="4">
        <v>462.37</v>
      </c>
      <c r="I17" s="4">
        <v>151.13999999999999</v>
      </c>
      <c r="J17" s="16" t="s">
        <v>91</v>
      </c>
      <c r="K17" s="52">
        <v>13442</v>
      </c>
      <c r="L17" s="16" t="s">
        <v>11</v>
      </c>
      <c r="M17" s="61">
        <f>K17</f>
        <v>13442</v>
      </c>
      <c r="N17" s="62"/>
      <c r="O17" s="84" t="s">
        <v>75</v>
      </c>
    </row>
    <row r="18" spans="1:16">
      <c r="A18" s="36" t="s">
        <v>39</v>
      </c>
      <c r="B18" s="3">
        <v>43966</v>
      </c>
      <c r="C18" s="108" t="s">
        <v>166</v>
      </c>
      <c r="D18" s="90" t="s">
        <v>256</v>
      </c>
      <c r="E18" s="2" t="s">
        <v>138</v>
      </c>
      <c r="F18" s="13" t="s">
        <v>26</v>
      </c>
      <c r="G18" s="4">
        <v>3048.43</v>
      </c>
      <c r="H18" s="4">
        <v>69</v>
      </c>
      <c r="I18" s="4">
        <v>1060.17</v>
      </c>
      <c r="J18" s="3">
        <v>41372</v>
      </c>
      <c r="K18" s="52">
        <v>17385</v>
      </c>
      <c r="L18" s="33" t="s">
        <v>65</v>
      </c>
      <c r="M18" s="61">
        <f>K18</f>
        <v>17385</v>
      </c>
      <c r="N18" s="62"/>
      <c r="O18" s="85" t="s">
        <v>114</v>
      </c>
    </row>
    <row r="19" spans="1:16">
      <c r="A19" s="36" t="s">
        <v>40</v>
      </c>
      <c r="B19" s="3">
        <v>43966</v>
      </c>
      <c r="C19" s="38" t="s">
        <v>299</v>
      </c>
      <c r="D19" s="90"/>
      <c r="E19" s="2" t="s">
        <v>140</v>
      </c>
      <c r="F19" s="13" t="s">
        <v>16</v>
      </c>
      <c r="G19" s="4">
        <v>518.03</v>
      </c>
      <c r="H19" s="4">
        <v>9.0500000000000007</v>
      </c>
      <c r="I19" s="4">
        <v>148.88999999999999</v>
      </c>
      <c r="J19" s="16" t="s">
        <v>17</v>
      </c>
      <c r="K19" s="52">
        <v>3370.18</v>
      </c>
      <c r="L19" s="16" t="s">
        <v>11</v>
      </c>
      <c r="M19" s="94">
        <v>1363.42</v>
      </c>
      <c r="N19" s="93">
        <v>1655.71</v>
      </c>
      <c r="O19" s="84" t="s">
        <v>12</v>
      </c>
    </row>
    <row r="20" spans="1:16">
      <c r="A20" s="36" t="s">
        <v>41</v>
      </c>
      <c r="B20" s="3">
        <v>43967</v>
      </c>
      <c r="C20" s="108" t="s">
        <v>166</v>
      </c>
      <c r="D20" s="90" t="s">
        <v>255</v>
      </c>
      <c r="E20" s="2" t="s">
        <v>136</v>
      </c>
      <c r="F20" s="13" t="s">
        <v>263</v>
      </c>
      <c r="G20" s="4">
        <v>19806.509999999998</v>
      </c>
      <c r="H20" s="4">
        <v>495.81</v>
      </c>
      <c r="I20" s="40"/>
      <c r="J20" s="16" t="s">
        <v>264</v>
      </c>
      <c r="K20" s="52">
        <v>94087</v>
      </c>
      <c r="L20" s="16" t="s">
        <v>65</v>
      </c>
      <c r="M20" s="61">
        <f>K20</f>
        <v>94087</v>
      </c>
      <c r="N20" s="62"/>
      <c r="O20" s="43" t="s">
        <v>262</v>
      </c>
    </row>
    <row r="21" spans="1:16">
      <c r="A21" s="36" t="s">
        <v>42</v>
      </c>
      <c r="B21" s="3">
        <v>43976</v>
      </c>
      <c r="C21" s="6" t="s">
        <v>298</v>
      </c>
      <c r="D21" s="90" t="s">
        <v>256</v>
      </c>
      <c r="E21" s="2" t="s">
        <v>133</v>
      </c>
      <c r="F21" s="13" t="s">
        <v>265</v>
      </c>
      <c r="G21" s="4">
        <v>3381.72</v>
      </c>
      <c r="H21" s="4">
        <v>487.22</v>
      </c>
      <c r="I21" s="4">
        <v>464.88</v>
      </c>
      <c r="J21" s="48" t="s">
        <v>131</v>
      </c>
      <c r="K21" s="52">
        <v>41260.65</v>
      </c>
      <c r="L21" s="16" t="s">
        <v>13</v>
      </c>
      <c r="M21" s="61">
        <f>K21</f>
        <v>41260.65</v>
      </c>
      <c r="N21" s="62"/>
      <c r="O21" s="85" t="s">
        <v>114</v>
      </c>
    </row>
    <row r="22" spans="1:16">
      <c r="A22" s="36" t="s">
        <v>43</v>
      </c>
      <c r="B22" s="32"/>
      <c r="C22" s="6" t="s">
        <v>298</v>
      </c>
      <c r="D22" s="90"/>
      <c r="E22" s="2" t="s">
        <v>141</v>
      </c>
      <c r="F22" s="13" t="s">
        <v>92</v>
      </c>
      <c r="G22" s="4">
        <v>2645.2</v>
      </c>
      <c r="H22" s="17"/>
      <c r="I22" s="4">
        <v>376.93</v>
      </c>
      <c r="J22" s="39" t="s">
        <v>266</v>
      </c>
      <c r="K22" s="55">
        <v>3523.55</v>
      </c>
      <c r="L22" s="16" t="s">
        <v>24</v>
      </c>
      <c r="M22" s="94">
        <v>849.29</v>
      </c>
      <c r="N22" s="93">
        <v>2674.26</v>
      </c>
      <c r="O22" s="43" t="s">
        <v>93</v>
      </c>
    </row>
    <row r="23" spans="1:16">
      <c r="A23" s="36" t="s">
        <v>297</v>
      </c>
      <c r="B23" s="32"/>
      <c r="C23" s="108" t="s">
        <v>166</v>
      </c>
      <c r="D23" s="90" t="s">
        <v>256</v>
      </c>
      <c r="E23" s="2" t="s">
        <v>136</v>
      </c>
      <c r="F23" s="13" t="s">
        <v>14</v>
      </c>
      <c r="G23" s="12">
        <v>4296.8</v>
      </c>
      <c r="H23" s="4">
        <v>384.61</v>
      </c>
      <c r="I23" s="12">
        <v>246.22</v>
      </c>
      <c r="J23" s="16" t="s">
        <v>94</v>
      </c>
      <c r="K23" s="73"/>
      <c r="L23" s="49">
        <v>45914</v>
      </c>
      <c r="M23" s="66">
        <f t="shared" ref="M23:M61" si="1">K23</f>
        <v>0</v>
      </c>
      <c r="N23" s="62"/>
      <c r="O23" s="81" t="s">
        <v>251</v>
      </c>
      <c r="P23" s="77">
        <v>275324</v>
      </c>
    </row>
    <row r="24" spans="1:16">
      <c r="A24" s="36" t="s">
        <v>44</v>
      </c>
      <c r="B24" s="32"/>
      <c r="C24" s="6" t="s">
        <v>298</v>
      </c>
      <c r="D24" s="90"/>
      <c r="E24" s="2" t="s">
        <v>139</v>
      </c>
      <c r="F24" s="13" t="s">
        <v>14</v>
      </c>
      <c r="G24" s="12">
        <v>508.4</v>
      </c>
      <c r="H24" s="17"/>
      <c r="I24" s="12">
        <v>98.2</v>
      </c>
      <c r="J24" s="39" t="s">
        <v>267</v>
      </c>
      <c r="K24" s="52">
        <v>2174.1799999999998</v>
      </c>
      <c r="L24" s="16" t="s">
        <v>24</v>
      </c>
      <c r="M24" s="94">
        <v>701.81</v>
      </c>
      <c r="N24" s="93">
        <v>1472.37</v>
      </c>
      <c r="O24" s="84"/>
    </row>
    <row r="25" spans="1:16">
      <c r="A25" s="36" t="s">
        <v>45</v>
      </c>
      <c r="B25" s="32"/>
      <c r="C25" s="108" t="s">
        <v>166</v>
      </c>
      <c r="D25" s="90" t="s">
        <v>255</v>
      </c>
      <c r="E25" s="2" t="s">
        <v>135</v>
      </c>
      <c r="F25" s="13" t="s">
        <v>14</v>
      </c>
      <c r="G25" s="12">
        <v>2158.56</v>
      </c>
      <c r="H25" s="4">
        <v>456.75</v>
      </c>
      <c r="I25" s="12">
        <v>408.5</v>
      </c>
      <c r="J25" s="16" t="s">
        <v>95</v>
      </c>
      <c r="K25" s="52">
        <v>25651</v>
      </c>
      <c r="L25" s="16" t="s">
        <v>24</v>
      </c>
      <c r="M25" s="61">
        <f t="shared" si="1"/>
        <v>25651</v>
      </c>
      <c r="N25" s="62"/>
      <c r="O25" s="85"/>
    </row>
    <row r="26" spans="1:16">
      <c r="A26" s="36" t="s">
        <v>46</v>
      </c>
      <c r="B26" s="3">
        <v>44022</v>
      </c>
      <c r="C26" s="108" t="s">
        <v>166</v>
      </c>
      <c r="D26" s="90" t="s">
        <v>255</v>
      </c>
      <c r="E26" s="2" t="s">
        <v>136</v>
      </c>
      <c r="F26" s="13" t="s">
        <v>18</v>
      </c>
      <c r="G26" s="12">
        <v>533.1</v>
      </c>
      <c r="H26" s="4">
        <v>466.83</v>
      </c>
      <c r="I26" s="12">
        <v>230.91</v>
      </c>
      <c r="J26" s="16" t="s">
        <v>96</v>
      </c>
      <c r="K26" s="52">
        <v>5238.66</v>
      </c>
      <c r="L26" s="16" t="s">
        <v>65</v>
      </c>
      <c r="M26" s="61">
        <f t="shared" si="1"/>
        <v>5238.66</v>
      </c>
      <c r="N26" s="62"/>
      <c r="O26" s="85"/>
    </row>
    <row r="27" spans="1:16">
      <c r="A27" s="36" t="s">
        <v>47</v>
      </c>
      <c r="B27" s="3">
        <v>44022</v>
      </c>
      <c r="C27" s="108" t="s">
        <v>166</v>
      </c>
      <c r="D27" s="90" t="s">
        <v>255</v>
      </c>
      <c r="E27" s="2" t="s">
        <v>133</v>
      </c>
      <c r="F27" s="13" t="s">
        <v>97</v>
      </c>
      <c r="G27" s="12">
        <v>366.67</v>
      </c>
      <c r="H27" s="4">
        <v>449.12</v>
      </c>
      <c r="I27" s="12">
        <v>77.760000000000005</v>
      </c>
      <c r="J27" s="39" t="s">
        <v>268</v>
      </c>
      <c r="K27" s="52">
        <v>4479.7299999999996</v>
      </c>
      <c r="L27" s="16" t="s">
        <v>65</v>
      </c>
      <c r="M27" s="61">
        <f t="shared" si="1"/>
        <v>4479.7299999999996</v>
      </c>
      <c r="N27" s="62"/>
      <c r="O27" s="85"/>
    </row>
    <row r="28" spans="1:16">
      <c r="A28" s="36" t="s">
        <v>48</v>
      </c>
      <c r="B28" s="3">
        <v>44022</v>
      </c>
      <c r="C28" s="108" t="s">
        <v>166</v>
      </c>
      <c r="D28" s="90" t="s">
        <v>255</v>
      </c>
      <c r="E28" s="2" t="s">
        <v>136</v>
      </c>
      <c r="F28" s="13" t="s">
        <v>27</v>
      </c>
      <c r="G28" s="12">
        <v>29305.77</v>
      </c>
      <c r="H28" s="4">
        <v>19263.52</v>
      </c>
      <c r="I28" s="12">
        <v>3493.8</v>
      </c>
      <c r="J28" s="16" t="s">
        <v>98</v>
      </c>
      <c r="K28" s="52">
        <v>170781.37</v>
      </c>
      <c r="L28" s="16" t="s">
        <v>74</v>
      </c>
      <c r="M28" s="61">
        <f t="shared" si="1"/>
        <v>170781.37</v>
      </c>
      <c r="N28" s="62"/>
      <c r="O28" s="85"/>
    </row>
    <row r="29" spans="1:16">
      <c r="A29" s="36" t="s">
        <v>49</v>
      </c>
      <c r="B29" s="32"/>
      <c r="C29" s="108" t="s">
        <v>166</v>
      </c>
      <c r="D29" s="90" t="s">
        <v>255</v>
      </c>
      <c r="E29" s="2" t="s">
        <v>142</v>
      </c>
      <c r="F29" s="13" t="s">
        <v>269</v>
      </c>
      <c r="G29" s="4">
        <v>2097.9499999999998</v>
      </c>
      <c r="H29" s="4">
        <v>669.77</v>
      </c>
      <c r="I29" s="4">
        <v>1054.1500000000001</v>
      </c>
      <c r="J29" s="16" t="s">
        <v>99</v>
      </c>
      <c r="K29" s="52">
        <v>23986.639999999999</v>
      </c>
      <c r="L29" s="16" t="s">
        <v>65</v>
      </c>
      <c r="M29" s="61">
        <f t="shared" si="1"/>
        <v>23986.639999999999</v>
      </c>
      <c r="N29" s="62"/>
      <c r="O29" s="85"/>
    </row>
    <row r="30" spans="1:16">
      <c r="A30" s="36" t="s">
        <v>50</v>
      </c>
      <c r="B30" s="3">
        <v>44022</v>
      </c>
      <c r="C30" s="108" t="s">
        <v>166</v>
      </c>
      <c r="D30" s="90" t="s">
        <v>255</v>
      </c>
      <c r="E30" s="2" t="s">
        <v>136</v>
      </c>
      <c r="F30" s="13" t="s">
        <v>92</v>
      </c>
      <c r="G30" s="4">
        <v>30325.25</v>
      </c>
      <c r="H30" s="4">
        <v>2239.31</v>
      </c>
      <c r="I30" s="4">
        <v>2456.88</v>
      </c>
      <c r="J30" s="16" t="s">
        <v>100</v>
      </c>
      <c r="K30" s="52">
        <v>133759</v>
      </c>
      <c r="L30" s="49">
        <v>45579</v>
      </c>
      <c r="M30" s="61">
        <f t="shared" si="1"/>
        <v>133759</v>
      </c>
      <c r="N30" s="62"/>
      <c r="O30" s="85"/>
    </row>
    <row r="31" spans="1:16">
      <c r="A31" s="36" t="s">
        <v>51</v>
      </c>
      <c r="B31" s="3">
        <v>44022</v>
      </c>
      <c r="C31" s="108" t="s">
        <v>166</v>
      </c>
      <c r="D31" s="90" t="s">
        <v>255</v>
      </c>
      <c r="E31" s="2" t="s">
        <v>136</v>
      </c>
      <c r="F31" s="13" t="s">
        <v>15</v>
      </c>
      <c r="G31" s="4">
        <v>5613.93</v>
      </c>
      <c r="H31" s="4">
        <v>3235.9</v>
      </c>
      <c r="I31" s="4">
        <v>695.9</v>
      </c>
      <c r="J31" s="16" t="s">
        <v>101</v>
      </c>
      <c r="K31" s="52">
        <v>50218.6</v>
      </c>
      <c r="L31" s="16" t="s">
        <v>65</v>
      </c>
      <c r="M31" s="61">
        <f t="shared" si="1"/>
        <v>50218.6</v>
      </c>
      <c r="N31" s="62"/>
      <c r="O31" s="85"/>
    </row>
    <row r="32" spans="1:16">
      <c r="A32" s="36" t="s">
        <v>52</v>
      </c>
      <c r="B32" s="3">
        <v>44022</v>
      </c>
      <c r="C32" s="108" t="s">
        <v>166</v>
      </c>
      <c r="D32" s="90" t="s">
        <v>255</v>
      </c>
      <c r="E32" s="2" t="s">
        <v>136</v>
      </c>
      <c r="F32" s="13" t="s">
        <v>14</v>
      </c>
      <c r="G32" s="4">
        <v>1122.19</v>
      </c>
      <c r="H32" s="4">
        <v>502.39</v>
      </c>
      <c r="I32" s="4">
        <v>85.94</v>
      </c>
      <c r="J32" s="16" t="s">
        <v>102</v>
      </c>
      <c r="K32" s="52">
        <v>20949.37</v>
      </c>
      <c r="L32" s="16" t="s">
        <v>65</v>
      </c>
      <c r="M32" s="61">
        <f t="shared" si="1"/>
        <v>20949.37</v>
      </c>
      <c r="N32" s="62"/>
      <c r="O32" s="85"/>
    </row>
    <row r="33" spans="1:15">
      <c r="A33" s="36" t="s">
        <v>53</v>
      </c>
      <c r="B33" s="3">
        <v>44022</v>
      </c>
      <c r="C33" s="108" t="s">
        <v>166</v>
      </c>
      <c r="D33" s="90" t="s">
        <v>255</v>
      </c>
      <c r="E33" s="2" t="s">
        <v>139</v>
      </c>
      <c r="F33" s="13" t="s">
        <v>15</v>
      </c>
      <c r="G33" s="4">
        <v>1766.43</v>
      </c>
      <c r="H33" s="4">
        <v>130.08000000000001</v>
      </c>
      <c r="I33" s="4">
        <v>189.97</v>
      </c>
      <c r="J33" s="16" t="s">
        <v>103</v>
      </c>
      <c r="K33" s="52">
        <v>17173.34</v>
      </c>
      <c r="L33" s="16" t="s">
        <v>65</v>
      </c>
      <c r="M33" s="61">
        <f t="shared" si="1"/>
        <v>17173.34</v>
      </c>
      <c r="N33" s="62"/>
      <c r="O33" s="85"/>
    </row>
    <row r="34" spans="1:15">
      <c r="A34" s="36" t="s">
        <v>54</v>
      </c>
      <c r="B34" s="3">
        <v>44022</v>
      </c>
      <c r="C34" s="108" t="s">
        <v>166</v>
      </c>
      <c r="D34" s="90" t="s">
        <v>255</v>
      </c>
      <c r="E34" s="2" t="s">
        <v>136</v>
      </c>
      <c r="F34" s="13" t="s">
        <v>82</v>
      </c>
      <c r="G34" s="4">
        <v>7633.81</v>
      </c>
      <c r="H34" s="4">
        <v>3847.92</v>
      </c>
      <c r="I34" s="4">
        <v>829.17</v>
      </c>
      <c r="J34" s="16" t="s">
        <v>104</v>
      </c>
      <c r="K34" s="52">
        <v>107576</v>
      </c>
      <c r="L34" s="16" t="s">
        <v>65</v>
      </c>
      <c r="M34" s="61">
        <f t="shared" si="1"/>
        <v>107576</v>
      </c>
      <c r="N34" s="62"/>
      <c r="O34" s="85"/>
    </row>
    <row r="35" spans="1:15">
      <c r="A35" s="36" t="s">
        <v>55</v>
      </c>
      <c r="B35" s="32"/>
      <c r="C35" s="6" t="s">
        <v>298</v>
      </c>
      <c r="D35" s="90"/>
      <c r="E35" s="2" t="s">
        <v>135</v>
      </c>
      <c r="F35" s="13" t="s">
        <v>97</v>
      </c>
      <c r="G35" s="40">
        <v>313.45</v>
      </c>
      <c r="H35" s="40">
        <v>0.01</v>
      </c>
      <c r="I35" s="40">
        <v>38.11</v>
      </c>
      <c r="J35" s="13" t="s">
        <v>191</v>
      </c>
      <c r="K35" s="52">
        <v>1535</v>
      </c>
      <c r="L35" s="16" t="s">
        <v>65</v>
      </c>
      <c r="M35" s="94">
        <v>340.34</v>
      </c>
      <c r="N35" s="93">
        <v>1194.6600000000001</v>
      </c>
      <c r="O35" s="84"/>
    </row>
    <row r="36" spans="1:15">
      <c r="A36" s="36" t="s">
        <v>56</v>
      </c>
      <c r="B36" s="32"/>
      <c r="C36" s="108" t="s">
        <v>166</v>
      </c>
      <c r="D36" s="90" t="s">
        <v>255</v>
      </c>
      <c r="E36" s="2" t="s">
        <v>136</v>
      </c>
      <c r="F36" s="13" t="s">
        <v>97</v>
      </c>
      <c r="G36" s="97">
        <v>368.88</v>
      </c>
      <c r="H36" s="97">
        <v>234</v>
      </c>
      <c r="I36" s="97">
        <v>99.49</v>
      </c>
      <c r="J36" s="13" t="s">
        <v>268</v>
      </c>
      <c r="K36" s="52">
        <v>3517.46</v>
      </c>
      <c r="L36" s="16" t="s">
        <v>65</v>
      </c>
      <c r="M36" s="61">
        <f t="shared" si="1"/>
        <v>3517.46</v>
      </c>
      <c r="N36" s="62"/>
      <c r="O36" s="85"/>
    </row>
    <row r="37" spans="1:15">
      <c r="A37" s="45" t="s">
        <v>57</v>
      </c>
      <c r="B37" s="106"/>
      <c r="C37" s="108" t="s">
        <v>166</v>
      </c>
      <c r="D37" s="92" t="s">
        <v>255</v>
      </c>
      <c r="E37" s="23" t="s">
        <v>139</v>
      </c>
      <c r="F37" s="20" t="s">
        <v>18</v>
      </c>
      <c r="G37" s="24">
        <v>6989.92</v>
      </c>
      <c r="H37" s="24">
        <v>1950</v>
      </c>
      <c r="I37" s="24">
        <v>501.09</v>
      </c>
      <c r="J37" s="22" t="s">
        <v>105</v>
      </c>
      <c r="K37" s="51">
        <v>25270.13</v>
      </c>
      <c r="L37" s="22" t="s">
        <v>65</v>
      </c>
      <c r="M37" s="59">
        <f t="shared" si="1"/>
        <v>25270.13</v>
      </c>
      <c r="N37" s="60"/>
      <c r="O37" s="85"/>
    </row>
    <row r="38" spans="1:15">
      <c r="A38" s="44" t="s">
        <v>58</v>
      </c>
      <c r="B38" s="32"/>
      <c r="C38" s="108" t="s">
        <v>166</v>
      </c>
      <c r="D38" s="90" t="s">
        <v>256</v>
      </c>
      <c r="E38" s="2" t="s">
        <v>142</v>
      </c>
      <c r="F38" s="13" t="s">
        <v>97</v>
      </c>
      <c r="G38" s="4">
        <v>475.08</v>
      </c>
      <c r="H38" s="17"/>
      <c r="I38" s="4">
        <v>263.48</v>
      </c>
      <c r="J38" s="13" t="s">
        <v>219</v>
      </c>
      <c r="K38" s="52">
        <v>6812.52</v>
      </c>
      <c r="L38" s="22" t="s">
        <v>65</v>
      </c>
      <c r="M38" s="61">
        <f t="shared" si="1"/>
        <v>6812.52</v>
      </c>
      <c r="N38" s="62"/>
      <c r="O38" s="82" t="s">
        <v>106</v>
      </c>
    </row>
    <row r="39" spans="1:15">
      <c r="A39" s="36" t="s">
        <v>59</v>
      </c>
      <c r="B39" s="107"/>
      <c r="C39" s="6" t="s">
        <v>298</v>
      </c>
      <c r="D39" s="80"/>
      <c r="E39" s="28" t="s">
        <v>139</v>
      </c>
      <c r="F39" s="13" t="s">
        <v>97</v>
      </c>
      <c r="G39" s="4">
        <v>1693.48</v>
      </c>
      <c r="H39" s="17"/>
      <c r="I39" s="4">
        <v>342.48</v>
      </c>
      <c r="J39" s="13" t="s">
        <v>270</v>
      </c>
      <c r="K39" s="53">
        <v>2598.7600000000002</v>
      </c>
      <c r="L39" s="22" t="s">
        <v>65</v>
      </c>
      <c r="M39" s="98">
        <v>830.08</v>
      </c>
      <c r="N39" s="99">
        <v>1768.68</v>
      </c>
      <c r="O39" s="87"/>
    </row>
    <row r="40" spans="1:15">
      <c r="A40" s="36" t="s">
        <v>60</v>
      </c>
      <c r="B40" s="32"/>
      <c r="C40" s="6" t="s">
        <v>298</v>
      </c>
      <c r="D40" s="90"/>
      <c r="E40" s="2" t="s">
        <v>136</v>
      </c>
      <c r="F40" s="13" t="s">
        <v>97</v>
      </c>
      <c r="G40" s="4">
        <v>273.92</v>
      </c>
      <c r="H40" s="40"/>
      <c r="I40" s="4">
        <v>67.2</v>
      </c>
      <c r="J40" s="13" t="s">
        <v>270</v>
      </c>
      <c r="K40" s="52">
        <v>1311.24</v>
      </c>
      <c r="L40" s="22" t="s">
        <v>65</v>
      </c>
      <c r="M40" s="61">
        <f t="shared" si="1"/>
        <v>1311.24</v>
      </c>
      <c r="N40" s="62"/>
      <c r="O40" s="85"/>
    </row>
    <row r="41" spans="1:15">
      <c r="A41" s="36" t="s">
        <v>61</v>
      </c>
      <c r="B41" s="32"/>
      <c r="C41" s="108" t="s">
        <v>166</v>
      </c>
      <c r="D41" s="90" t="s">
        <v>255</v>
      </c>
      <c r="E41" s="2" t="s">
        <v>136</v>
      </c>
      <c r="F41" s="13" t="s">
        <v>15</v>
      </c>
      <c r="G41" s="40">
        <v>15555.55</v>
      </c>
      <c r="H41" s="40">
        <v>7777.77</v>
      </c>
      <c r="I41" s="40">
        <v>1111.1099999999999</v>
      </c>
      <c r="J41" s="13">
        <v>2009</v>
      </c>
      <c r="K41" s="52">
        <v>177777.77</v>
      </c>
      <c r="L41" s="22" t="s">
        <v>65</v>
      </c>
      <c r="M41" s="61">
        <f t="shared" si="1"/>
        <v>177777.77</v>
      </c>
      <c r="N41" s="62"/>
      <c r="O41" s="85" t="s">
        <v>108</v>
      </c>
    </row>
    <row r="42" spans="1:15">
      <c r="A42" s="36" t="s">
        <v>62</v>
      </c>
      <c r="B42" s="32"/>
      <c r="C42" s="6" t="s">
        <v>298</v>
      </c>
      <c r="D42" s="90"/>
      <c r="E42" s="2" t="s">
        <v>142</v>
      </c>
      <c r="F42" s="13" t="s">
        <v>97</v>
      </c>
      <c r="G42" s="4">
        <v>280.02999999999997</v>
      </c>
      <c r="H42" s="17"/>
      <c r="I42" s="4">
        <v>212.32</v>
      </c>
      <c r="J42" s="13">
        <v>1999</v>
      </c>
      <c r="K42" s="52">
        <v>4025.1</v>
      </c>
      <c r="L42" s="22" t="s">
        <v>65</v>
      </c>
      <c r="M42" s="94">
        <v>3483.83</v>
      </c>
      <c r="N42" s="93">
        <v>541.27</v>
      </c>
      <c r="O42" s="84"/>
    </row>
    <row r="43" spans="1:15">
      <c r="A43" s="36" t="s">
        <v>63</v>
      </c>
      <c r="B43" s="3">
        <v>44027</v>
      </c>
      <c r="C43" s="108" t="s">
        <v>166</v>
      </c>
      <c r="D43" s="90" t="s">
        <v>255</v>
      </c>
      <c r="E43" s="2" t="s">
        <v>134</v>
      </c>
      <c r="F43" s="13" t="s">
        <v>110</v>
      </c>
      <c r="G43" s="4">
        <v>4418.88</v>
      </c>
      <c r="H43" s="4">
        <v>2047.82</v>
      </c>
      <c r="I43" s="4">
        <v>406.9</v>
      </c>
      <c r="J43" s="16" t="s">
        <v>86</v>
      </c>
      <c r="K43" s="52">
        <v>73676.53</v>
      </c>
      <c r="L43" s="22" t="s">
        <v>152</v>
      </c>
      <c r="M43" s="61">
        <f t="shared" si="1"/>
        <v>73676.53</v>
      </c>
      <c r="N43" s="62"/>
      <c r="O43" s="85"/>
    </row>
    <row r="44" spans="1:15">
      <c r="A44" s="36" t="s">
        <v>64</v>
      </c>
      <c r="B44" s="32"/>
      <c r="C44" s="6" t="s">
        <v>298</v>
      </c>
      <c r="D44" s="90"/>
      <c r="E44" s="2" t="s">
        <v>134</v>
      </c>
      <c r="F44" s="13" t="s">
        <v>97</v>
      </c>
      <c r="G44" s="4">
        <v>32.44</v>
      </c>
      <c r="H44" s="17"/>
      <c r="I44" s="4">
        <v>32.44</v>
      </c>
      <c r="J44" s="13">
        <v>2011</v>
      </c>
      <c r="K44" s="52">
        <v>131.24</v>
      </c>
      <c r="L44" s="22" t="s">
        <v>65</v>
      </c>
      <c r="M44" s="94">
        <f t="shared" si="1"/>
        <v>131.24</v>
      </c>
      <c r="N44" s="93"/>
      <c r="O44" s="84"/>
    </row>
    <row r="45" spans="1:15">
      <c r="A45" s="36" t="s">
        <v>66</v>
      </c>
      <c r="B45" s="32"/>
      <c r="C45" s="6" t="s">
        <v>298</v>
      </c>
      <c r="D45" s="90"/>
      <c r="E45" s="2" t="s">
        <v>136</v>
      </c>
      <c r="F45" s="13" t="s">
        <v>97</v>
      </c>
      <c r="G45" s="4">
        <v>150.04</v>
      </c>
      <c r="H45" s="30"/>
      <c r="I45" s="4">
        <v>76.8</v>
      </c>
      <c r="J45" s="13">
        <v>2016</v>
      </c>
      <c r="K45" s="52">
        <v>605.24</v>
      </c>
      <c r="L45" s="22" t="s">
        <v>65</v>
      </c>
      <c r="M45" s="94">
        <v>194.11</v>
      </c>
      <c r="N45" s="93">
        <v>411.13</v>
      </c>
      <c r="O45" s="84"/>
    </row>
    <row r="46" spans="1:15">
      <c r="A46" s="36" t="s">
        <v>67</v>
      </c>
      <c r="B46" s="32"/>
      <c r="C46" s="6" t="s">
        <v>298</v>
      </c>
      <c r="D46" s="90"/>
      <c r="E46" s="2" t="s">
        <v>136</v>
      </c>
      <c r="F46" s="13" t="s">
        <v>97</v>
      </c>
      <c r="G46" s="4">
        <v>64.8</v>
      </c>
      <c r="H46" s="17"/>
      <c r="I46" s="4">
        <v>64.8</v>
      </c>
      <c r="J46" s="13">
        <v>2008</v>
      </c>
      <c r="K46" s="56">
        <v>234.56</v>
      </c>
      <c r="L46" s="22" t="s">
        <v>65</v>
      </c>
      <c r="M46" s="61">
        <f t="shared" si="1"/>
        <v>234.56</v>
      </c>
      <c r="N46" s="62"/>
      <c r="O46" s="84"/>
    </row>
    <row r="47" spans="1:15">
      <c r="A47" s="36" t="s">
        <v>68</v>
      </c>
      <c r="B47" s="32"/>
      <c r="C47" s="6" t="s">
        <v>298</v>
      </c>
      <c r="D47" s="90"/>
      <c r="E47" s="2" t="s">
        <v>136</v>
      </c>
      <c r="F47" s="13" t="s">
        <v>97</v>
      </c>
      <c r="G47" s="4">
        <v>12</v>
      </c>
      <c r="H47" s="17"/>
      <c r="I47" s="4">
        <v>12</v>
      </c>
      <c r="J47" s="13">
        <v>2008</v>
      </c>
      <c r="K47" s="56">
        <v>33.33</v>
      </c>
      <c r="L47" s="22" t="s">
        <v>65</v>
      </c>
      <c r="M47" s="61">
        <f t="shared" si="1"/>
        <v>33.33</v>
      </c>
      <c r="N47" s="62"/>
      <c r="O47" s="84"/>
    </row>
    <row r="48" spans="1:15">
      <c r="A48" s="36" t="s">
        <v>69</v>
      </c>
      <c r="B48" s="32"/>
      <c r="C48" s="108" t="s">
        <v>166</v>
      </c>
      <c r="D48" s="90" t="s">
        <v>255</v>
      </c>
      <c r="E48" s="2" t="s">
        <v>136</v>
      </c>
      <c r="F48" s="13" t="s">
        <v>97</v>
      </c>
      <c r="G48" s="4">
        <v>349.6</v>
      </c>
      <c r="H48" s="4">
        <v>135</v>
      </c>
      <c r="I48" s="4">
        <v>66.87</v>
      </c>
      <c r="J48" s="13">
        <v>2012</v>
      </c>
      <c r="K48" s="52">
        <v>3181.6</v>
      </c>
      <c r="L48" s="22" t="s">
        <v>65</v>
      </c>
      <c r="M48" s="61">
        <f t="shared" si="1"/>
        <v>3181.6</v>
      </c>
      <c r="N48" s="62"/>
      <c r="O48" s="84"/>
    </row>
    <row r="49" spans="1:16">
      <c r="A49" s="25" t="s">
        <v>70</v>
      </c>
      <c r="B49" s="32"/>
      <c r="C49" s="108" t="s">
        <v>166</v>
      </c>
      <c r="D49" s="91" t="s">
        <v>255</v>
      </c>
      <c r="E49" s="2" t="s">
        <v>136</v>
      </c>
      <c r="F49" s="13" t="s">
        <v>97</v>
      </c>
      <c r="G49" s="4">
        <v>102.8</v>
      </c>
      <c r="H49" s="4">
        <v>1.44</v>
      </c>
      <c r="I49" s="4">
        <v>13.18</v>
      </c>
      <c r="J49" s="13" t="s">
        <v>191</v>
      </c>
      <c r="K49" s="52">
        <v>2657</v>
      </c>
      <c r="L49" s="49">
        <v>45932</v>
      </c>
      <c r="M49" s="61">
        <f t="shared" ref="M49" si="2">K49</f>
        <v>2657</v>
      </c>
      <c r="N49" s="62"/>
      <c r="O49" s="85"/>
    </row>
    <row r="50" spans="1:16">
      <c r="A50" s="25" t="s">
        <v>291</v>
      </c>
      <c r="B50" s="32"/>
      <c r="C50" s="108" t="s">
        <v>166</v>
      </c>
      <c r="D50" s="91" t="s">
        <v>255</v>
      </c>
      <c r="E50" s="2" t="s">
        <v>136</v>
      </c>
      <c r="F50" s="13" t="s">
        <v>97</v>
      </c>
      <c r="G50" s="4">
        <v>1532.16</v>
      </c>
      <c r="H50" s="4">
        <v>785.62</v>
      </c>
      <c r="I50" s="4">
        <v>106.8</v>
      </c>
      <c r="J50" s="20" t="s">
        <v>289</v>
      </c>
      <c r="K50" s="73"/>
      <c r="L50" s="58">
        <v>45932</v>
      </c>
      <c r="M50" s="67">
        <f>K50</f>
        <v>0</v>
      </c>
      <c r="N50" s="70"/>
      <c r="O50" s="81" t="s">
        <v>292</v>
      </c>
      <c r="P50" s="77">
        <v>1527538</v>
      </c>
    </row>
    <row r="51" spans="1:16">
      <c r="A51" s="25" t="s">
        <v>71</v>
      </c>
      <c r="B51" s="32"/>
      <c r="C51" s="108" t="s">
        <v>166</v>
      </c>
      <c r="D51" s="91" t="s">
        <v>255</v>
      </c>
      <c r="E51" s="2" t="s">
        <v>136</v>
      </c>
      <c r="F51" s="13" t="s">
        <v>14</v>
      </c>
      <c r="G51" s="4">
        <v>5736.03</v>
      </c>
      <c r="H51" s="4">
        <v>4252.8500000000004</v>
      </c>
      <c r="I51" s="4">
        <v>1994.61</v>
      </c>
      <c r="J51" s="22" t="s">
        <v>105</v>
      </c>
      <c r="K51" s="54">
        <v>66509</v>
      </c>
      <c r="L51" s="22" t="s">
        <v>74</v>
      </c>
      <c r="M51" s="61">
        <f t="shared" si="1"/>
        <v>66509</v>
      </c>
      <c r="N51" s="62"/>
      <c r="O51" s="85"/>
    </row>
    <row r="52" spans="1:16">
      <c r="A52" s="13" t="s">
        <v>115</v>
      </c>
      <c r="B52" s="32"/>
      <c r="C52" s="6" t="s">
        <v>298</v>
      </c>
      <c r="D52" s="90"/>
      <c r="E52" s="2" t="s">
        <v>135</v>
      </c>
      <c r="F52" s="13" t="s">
        <v>116</v>
      </c>
      <c r="G52" s="4">
        <v>2935.65</v>
      </c>
      <c r="H52" s="4">
        <v>1413.86</v>
      </c>
      <c r="I52" s="4">
        <v>568.91</v>
      </c>
      <c r="J52" s="16" t="s">
        <v>117</v>
      </c>
      <c r="K52" s="52">
        <v>15937</v>
      </c>
      <c r="L52" s="22" t="s">
        <v>74</v>
      </c>
      <c r="M52" s="94">
        <v>11354</v>
      </c>
      <c r="N52" s="93">
        <f>K52-M52</f>
        <v>4583</v>
      </c>
      <c r="O52" s="84"/>
    </row>
    <row r="53" spans="1:16">
      <c r="A53" s="13" t="s">
        <v>118</v>
      </c>
      <c r="B53" s="32"/>
      <c r="C53" s="108" t="s">
        <v>166</v>
      </c>
      <c r="D53" s="90" t="s">
        <v>255</v>
      </c>
      <c r="E53" s="2" t="s">
        <v>139</v>
      </c>
      <c r="F53" s="13" t="s">
        <v>97</v>
      </c>
      <c r="G53" s="46">
        <v>139.57</v>
      </c>
      <c r="H53" s="31">
        <v>49.6</v>
      </c>
      <c r="I53" s="46">
        <v>11.75</v>
      </c>
      <c r="J53" s="39">
        <v>2005</v>
      </c>
      <c r="K53" s="52">
        <v>2054.88</v>
      </c>
      <c r="L53" s="22" t="s">
        <v>74</v>
      </c>
      <c r="M53" s="61">
        <f t="shared" si="1"/>
        <v>2054.88</v>
      </c>
      <c r="N53" s="62"/>
      <c r="O53" s="85"/>
    </row>
    <row r="54" spans="1:16">
      <c r="A54" s="13" t="s">
        <v>119</v>
      </c>
      <c r="B54" s="32"/>
      <c r="C54" s="108" t="s">
        <v>166</v>
      </c>
      <c r="D54" s="90" t="s">
        <v>255</v>
      </c>
      <c r="E54" s="2" t="s">
        <v>136</v>
      </c>
      <c r="F54" s="13" t="s">
        <v>18</v>
      </c>
      <c r="G54" s="46">
        <v>817.19</v>
      </c>
      <c r="H54" s="47">
        <v>364.78</v>
      </c>
      <c r="I54" s="46">
        <v>63.79</v>
      </c>
      <c r="J54" s="39">
        <v>2006</v>
      </c>
      <c r="K54" s="52">
        <v>10423.120000000001</v>
      </c>
      <c r="L54" s="22" t="s">
        <v>74</v>
      </c>
      <c r="M54" s="61">
        <f t="shared" si="1"/>
        <v>10423.120000000001</v>
      </c>
      <c r="N54" s="62"/>
      <c r="O54" s="85"/>
    </row>
    <row r="55" spans="1:16">
      <c r="A55" s="13" t="s">
        <v>120</v>
      </c>
      <c r="B55" s="32"/>
      <c r="C55" s="108" t="s">
        <v>166</v>
      </c>
      <c r="D55" s="90" t="s">
        <v>256</v>
      </c>
      <c r="E55" s="2" t="s">
        <v>142</v>
      </c>
      <c r="F55" s="13" t="s">
        <v>15</v>
      </c>
      <c r="G55" s="46">
        <v>569.04</v>
      </c>
      <c r="H55" s="30"/>
      <c r="I55" s="46">
        <v>205.44</v>
      </c>
      <c r="J55" s="13">
        <v>2016</v>
      </c>
      <c r="K55" s="52">
        <v>2971.9</v>
      </c>
      <c r="L55" s="22" t="s">
        <v>74</v>
      </c>
      <c r="M55" s="61">
        <f t="shared" si="1"/>
        <v>2971.9</v>
      </c>
      <c r="N55" s="62"/>
      <c r="O55" s="85"/>
    </row>
    <row r="56" spans="1:16">
      <c r="A56" s="13" t="s">
        <v>121</v>
      </c>
      <c r="B56" s="32"/>
      <c r="C56" s="108" t="s">
        <v>166</v>
      </c>
      <c r="D56" s="90" t="s">
        <v>255</v>
      </c>
      <c r="E56" s="2" t="s">
        <v>139</v>
      </c>
      <c r="F56" s="13" t="s">
        <v>15</v>
      </c>
      <c r="G56" s="4">
        <v>9854.81</v>
      </c>
      <c r="H56" s="4">
        <v>1018.05</v>
      </c>
      <c r="I56" s="4">
        <v>755.32</v>
      </c>
      <c r="J56" s="16" t="s">
        <v>122</v>
      </c>
      <c r="K56" s="52">
        <v>76653</v>
      </c>
      <c r="L56" s="49">
        <v>45571</v>
      </c>
      <c r="M56" s="67">
        <f t="shared" si="1"/>
        <v>76653</v>
      </c>
      <c r="N56" s="62"/>
      <c r="O56" s="85"/>
    </row>
    <row r="57" spans="1:16">
      <c r="A57" s="13" t="s">
        <v>123</v>
      </c>
      <c r="B57" s="32"/>
      <c r="C57" s="108" t="s">
        <v>166</v>
      </c>
      <c r="D57" s="90" t="s">
        <v>255</v>
      </c>
      <c r="E57" s="2" t="s">
        <v>139</v>
      </c>
      <c r="F57" s="13" t="s">
        <v>15</v>
      </c>
      <c r="G57" s="4">
        <v>1497.12</v>
      </c>
      <c r="H57" s="4">
        <v>630.51</v>
      </c>
      <c r="I57" s="4">
        <v>119.55</v>
      </c>
      <c r="J57" s="13">
        <v>2005</v>
      </c>
      <c r="K57" s="52">
        <v>26568.98</v>
      </c>
      <c r="L57" s="22" t="s">
        <v>74</v>
      </c>
      <c r="M57" s="61">
        <f t="shared" si="1"/>
        <v>26568.98</v>
      </c>
      <c r="N57" s="62"/>
      <c r="O57" s="85"/>
    </row>
    <row r="58" spans="1:16">
      <c r="A58" s="13" t="s">
        <v>124</v>
      </c>
      <c r="B58" s="32"/>
      <c r="C58" s="6" t="s">
        <v>298</v>
      </c>
      <c r="D58" s="90"/>
      <c r="E58" s="2" t="s">
        <v>134</v>
      </c>
      <c r="F58" s="13" t="s">
        <v>18</v>
      </c>
      <c r="G58" s="4">
        <v>205.97</v>
      </c>
      <c r="H58" s="4">
        <v>84.41</v>
      </c>
      <c r="I58" s="4">
        <v>27.78</v>
      </c>
      <c r="J58" s="13">
        <v>2002</v>
      </c>
      <c r="K58" s="52">
        <v>1614.76</v>
      </c>
      <c r="L58" s="22" t="s">
        <v>74</v>
      </c>
      <c r="M58" s="94">
        <f>K58-N58</f>
        <v>1133.57</v>
      </c>
      <c r="N58" s="93">
        <v>481.19</v>
      </c>
      <c r="O58" s="84"/>
    </row>
    <row r="59" spans="1:16">
      <c r="A59" s="13" t="s">
        <v>125</v>
      </c>
      <c r="B59" s="32"/>
      <c r="C59" s="6" t="s">
        <v>298</v>
      </c>
      <c r="D59" s="90"/>
      <c r="E59" s="2" t="s">
        <v>135</v>
      </c>
      <c r="F59" s="13" t="s">
        <v>15</v>
      </c>
      <c r="G59" s="4">
        <v>101.64</v>
      </c>
      <c r="H59" s="4">
        <v>12.4</v>
      </c>
      <c r="I59" s="4">
        <v>40.82</v>
      </c>
      <c r="J59" s="16" t="s">
        <v>126</v>
      </c>
      <c r="K59" s="52">
        <v>1575.3</v>
      </c>
      <c r="L59" s="22" t="s">
        <v>74</v>
      </c>
      <c r="M59" s="61">
        <f t="shared" si="1"/>
        <v>1575.3</v>
      </c>
      <c r="N59" s="62"/>
      <c r="O59" s="85"/>
    </row>
    <row r="60" spans="1:16">
      <c r="A60" s="13" t="s">
        <v>127</v>
      </c>
      <c r="B60" s="32"/>
      <c r="C60" s="108" t="s">
        <v>166</v>
      </c>
      <c r="D60" s="90" t="s">
        <v>256</v>
      </c>
      <c r="E60" s="2" t="s">
        <v>139</v>
      </c>
      <c r="F60" s="13" t="s">
        <v>271</v>
      </c>
      <c r="G60" s="4">
        <v>3941.89</v>
      </c>
      <c r="H60" s="4">
        <v>135.88</v>
      </c>
      <c r="I60" s="4">
        <v>120.67</v>
      </c>
      <c r="J60" s="16" t="s">
        <v>130</v>
      </c>
      <c r="K60" s="52">
        <v>141836</v>
      </c>
      <c r="L60" s="49">
        <v>45583</v>
      </c>
      <c r="M60" s="61">
        <f t="shared" si="1"/>
        <v>141836</v>
      </c>
      <c r="N60" s="68"/>
      <c r="O60" s="85" t="s">
        <v>129</v>
      </c>
    </row>
    <row r="61" spans="1:16">
      <c r="A61" s="13" t="s">
        <v>132</v>
      </c>
      <c r="B61" s="32"/>
      <c r="C61" s="108" t="s">
        <v>166</v>
      </c>
      <c r="D61" s="90" t="s">
        <v>255</v>
      </c>
      <c r="E61" s="2" t="s">
        <v>134</v>
      </c>
      <c r="F61" s="13" t="s">
        <v>97</v>
      </c>
      <c r="G61" s="4">
        <v>423.33</v>
      </c>
      <c r="H61" s="4">
        <v>260</v>
      </c>
      <c r="I61" s="4">
        <v>54.96</v>
      </c>
      <c r="J61" s="39">
        <v>2007</v>
      </c>
      <c r="K61" s="52">
        <v>5052.18</v>
      </c>
      <c r="L61" s="16" t="s">
        <v>128</v>
      </c>
      <c r="M61" s="67">
        <f t="shared" si="1"/>
        <v>5052.18</v>
      </c>
      <c r="N61" s="62"/>
      <c r="O61" s="84"/>
    </row>
    <row r="62" spans="1:16">
      <c r="A62" s="13" t="s">
        <v>143</v>
      </c>
      <c r="B62" s="32"/>
      <c r="C62" s="6" t="s">
        <v>298</v>
      </c>
      <c r="D62" s="90"/>
      <c r="E62" s="2" t="s">
        <v>134</v>
      </c>
      <c r="F62" s="13" t="s">
        <v>97</v>
      </c>
      <c r="G62" s="4">
        <v>3078.25</v>
      </c>
      <c r="H62" s="4">
        <v>1521.47</v>
      </c>
      <c r="I62" s="4">
        <v>411.18</v>
      </c>
      <c r="J62" s="13">
        <v>2014</v>
      </c>
      <c r="K62" s="52">
        <v>7625.42</v>
      </c>
      <c r="L62" s="16" t="s">
        <v>144</v>
      </c>
      <c r="M62" s="65">
        <f>K62-N62</f>
        <v>6087.92</v>
      </c>
      <c r="N62" s="93">
        <v>1537.5</v>
      </c>
      <c r="O62" s="84"/>
    </row>
    <row r="63" spans="1:16">
      <c r="A63" s="13" t="s">
        <v>145</v>
      </c>
      <c r="B63" s="32"/>
      <c r="C63" s="6" t="s">
        <v>298</v>
      </c>
      <c r="D63" s="90" t="s">
        <v>255</v>
      </c>
      <c r="E63" s="2" t="s">
        <v>142</v>
      </c>
      <c r="F63" s="13" t="s">
        <v>97</v>
      </c>
      <c r="G63" s="4">
        <v>336.63</v>
      </c>
      <c r="H63" s="4">
        <v>3.98</v>
      </c>
      <c r="I63" s="4">
        <v>25</v>
      </c>
      <c r="J63" s="4" t="s">
        <v>216</v>
      </c>
      <c r="K63" s="52">
        <v>14449</v>
      </c>
      <c r="L63" s="58">
        <v>45929</v>
      </c>
      <c r="M63" s="67">
        <f t="shared" ref="M63" si="3">K63</f>
        <v>14449</v>
      </c>
      <c r="N63" s="62"/>
      <c r="O63" s="84"/>
    </row>
    <row r="64" spans="1:16">
      <c r="A64" s="13" t="s">
        <v>146</v>
      </c>
      <c r="B64" s="3"/>
      <c r="C64" s="6" t="s">
        <v>298</v>
      </c>
      <c r="D64" s="90" t="s">
        <v>255</v>
      </c>
      <c r="E64" s="2" t="s">
        <v>136</v>
      </c>
      <c r="F64" s="13" t="s">
        <v>97</v>
      </c>
      <c r="G64" s="4">
        <v>168.06</v>
      </c>
      <c r="H64" s="4">
        <v>4.24</v>
      </c>
      <c r="I64" s="4">
        <v>8</v>
      </c>
      <c r="J64" s="4" t="s">
        <v>216</v>
      </c>
      <c r="K64" s="52">
        <v>7214</v>
      </c>
      <c r="L64" s="16">
        <v>45930</v>
      </c>
      <c r="M64" s="67">
        <f t="shared" ref="M64" si="4">K64</f>
        <v>7214</v>
      </c>
      <c r="N64" s="62"/>
      <c r="O64" s="84"/>
    </row>
    <row r="65" spans="1:16">
      <c r="A65" s="13" t="s">
        <v>288</v>
      </c>
      <c r="B65" s="3"/>
      <c r="C65" s="6" t="s">
        <v>298</v>
      </c>
      <c r="D65" s="90" t="s">
        <v>255</v>
      </c>
      <c r="E65" s="2" t="s">
        <v>136</v>
      </c>
      <c r="F65" s="13" t="s">
        <v>272</v>
      </c>
      <c r="G65" s="4">
        <v>388.12</v>
      </c>
      <c r="H65" s="4">
        <v>178.57</v>
      </c>
      <c r="I65" s="4">
        <v>26.25</v>
      </c>
      <c r="J65" s="4" t="s">
        <v>289</v>
      </c>
      <c r="K65" s="73"/>
      <c r="L65" s="58">
        <v>45929</v>
      </c>
      <c r="M65" s="67">
        <f>K65</f>
        <v>0</v>
      </c>
      <c r="N65" s="70"/>
      <c r="O65" s="81" t="s">
        <v>290</v>
      </c>
      <c r="P65" s="77">
        <v>373758</v>
      </c>
    </row>
    <row r="66" spans="1:16">
      <c r="A66" s="13" t="s">
        <v>147</v>
      </c>
      <c r="B66" s="3"/>
      <c r="C66" s="108" t="s">
        <v>166</v>
      </c>
      <c r="D66" s="90" t="s">
        <v>255</v>
      </c>
      <c r="E66" s="2" t="s">
        <v>133</v>
      </c>
      <c r="F66" s="13" t="s">
        <v>97</v>
      </c>
      <c r="G66" s="4">
        <v>102.97</v>
      </c>
      <c r="H66" s="4">
        <v>26.83</v>
      </c>
      <c r="I66" s="4">
        <v>10.34</v>
      </c>
      <c r="J66" s="96">
        <v>30029</v>
      </c>
      <c r="K66" s="73"/>
      <c r="L66" s="49">
        <v>45918</v>
      </c>
      <c r="M66" s="66">
        <f t="shared" ref="M66" si="5">K66</f>
        <v>0</v>
      </c>
      <c r="N66" s="62"/>
      <c r="O66" s="81" t="s">
        <v>261</v>
      </c>
      <c r="P66" s="77">
        <v>357978</v>
      </c>
    </row>
    <row r="67" spans="1:16">
      <c r="A67" s="13" t="s">
        <v>148</v>
      </c>
      <c r="B67" s="3"/>
      <c r="C67" s="6" t="s">
        <v>298</v>
      </c>
      <c r="D67" s="101"/>
      <c r="E67" s="2" t="s">
        <v>136</v>
      </c>
      <c r="F67" s="13" t="s">
        <v>272</v>
      </c>
      <c r="G67" s="4">
        <v>366</v>
      </c>
      <c r="H67" s="4">
        <v>52.66</v>
      </c>
      <c r="I67" s="4">
        <v>30.06</v>
      </c>
      <c r="J67" s="4" t="s">
        <v>274</v>
      </c>
      <c r="K67" s="73"/>
      <c r="L67" s="58">
        <v>45924</v>
      </c>
      <c r="M67" s="65"/>
      <c r="N67" s="39"/>
      <c r="O67" s="85" t="s">
        <v>278</v>
      </c>
      <c r="P67" s="77">
        <v>426931</v>
      </c>
    </row>
    <row r="68" spans="1:16">
      <c r="A68" s="13" t="s">
        <v>149</v>
      </c>
      <c r="B68" s="3"/>
      <c r="C68" s="108" t="s">
        <v>166</v>
      </c>
      <c r="D68" s="90" t="s">
        <v>255</v>
      </c>
      <c r="E68" s="2" t="s">
        <v>139</v>
      </c>
      <c r="F68" s="13" t="s">
        <v>186</v>
      </c>
      <c r="G68" s="4">
        <v>1413.56</v>
      </c>
      <c r="H68" s="4">
        <v>701.92</v>
      </c>
      <c r="I68" s="4">
        <v>90.68</v>
      </c>
      <c r="J68" s="4" t="s">
        <v>209</v>
      </c>
      <c r="K68" s="52">
        <v>61448</v>
      </c>
      <c r="L68" s="49">
        <v>45846</v>
      </c>
      <c r="M68" s="67">
        <f>K68</f>
        <v>61448</v>
      </c>
      <c r="N68" s="70"/>
      <c r="O68" s="84"/>
    </row>
    <row r="69" spans="1:16">
      <c r="A69" s="13" t="s">
        <v>273</v>
      </c>
      <c r="B69" s="3"/>
      <c r="C69" s="108" t="s">
        <v>166</v>
      </c>
      <c r="D69" s="90" t="s">
        <v>255</v>
      </c>
      <c r="E69" s="2" t="s">
        <v>133</v>
      </c>
      <c r="F69" s="13" t="s">
        <v>272</v>
      </c>
      <c r="G69" s="4">
        <v>118.93</v>
      </c>
      <c r="H69" s="4">
        <v>41.96</v>
      </c>
      <c r="I69" s="4">
        <v>10.83</v>
      </c>
      <c r="J69" s="4" t="s">
        <v>274</v>
      </c>
      <c r="K69" s="73"/>
      <c r="L69" s="58">
        <v>45923</v>
      </c>
      <c r="M69" s="67">
        <f>K69</f>
        <v>0</v>
      </c>
      <c r="N69" s="70"/>
      <c r="O69" s="81" t="s">
        <v>275</v>
      </c>
      <c r="P69" s="77">
        <v>349143</v>
      </c>
    </row>
    <row r="70" spans="1:16">
      <c r="A70" s="13" t="s">
        <v>284</v>
      </c>
      <c r="B70" s="3"/>
      <c r="C70" s="6" t="s">
        <v>298</v>
      </c>
      <c r="D70" s="101"/>
      <c r="E70" s="2" t="s">
        <v>276</v>
      </c>
      <c r="F70" s="13" t="s">
        <v>272</v>
      </c>
      <c r="G70" s="4">
        <v>1343.83</v>
      </c>
      <c r="H70" s="4">
        <v>326.24</v>
      </c>
      <c r="I70" s="4">
        <v>135.32</v>
      </c>
      <c r="J70" s="4" t="s">
        <v>274</v>
      </c>
      <c r="K70" s="73"/>
      <c r="L70" s="58">
        <v>45925</v>
      </c>
      <c r="M70" s="65"/>
      <c r="N70" s="39"/>
      <c r="O70" s="85" t="s">
        <v>277</v>
      </c>
      <c r="P70" s="77">
        <v>1576336</v>
      </c>
    </row>
    <row r="71" spans="1:16" ht="22.5">
      <c r="A71" s="13" t="s">
        <v>283</v>
      </c>
      <c r="B71" s="3"/>
      <c r="C71" s="6" t="s">
        <v>298</v>
      </c>
      <c r="D71" s="101"/>
      <c r="E71" s="2" t="s">
        <v>136</v>
      </c>
      <c r="F71" s="13" t="s">
        <v>285</v>
      </c>
      <c r="G71" s="4">
        <v>965.27</v>
      </c>
      <c r="H71" s="4">
        <v>84.78</v>
      </c>
      <c r="I71" s="4">
        <v>130.53</v>
      </c>
      <c r="J71" s="4" t="s">
        <v>286</v>
      </c>
      <c r="K71" s="73"/>
      <c r="L71" s="58">
        <v>45927</v>
      </c>
      <c r="M71" s="65"/>
      <c r="N71" s="39"/>
      <c r="O71" s="85" t="s">
        <v>287</v>
      </c>
      <c r="P71" s="77">
        <v>1948543</v>
      </c>
    </row>
    <row r="72" spans="1:16" ht="22.5">
      <c r="A72" s="13" t="s">
        <v>280</v>
      </c>
      <c r="B72" s="3"/>
      <c r="C72" s="6" t="s">
        <v>298</v>
      </c>
      <c r="D72" s="101"/>
      <c r="E72" s="2" t="s">
        <v>136</v>
      </c>
      <c r="F72" s="13" t="s">
        <v>279</v>
      </c>
      <c r="G72" s="4">
        <v>415.63</v>
      </c>
      <c r="H72" s="4">
        <v>106.91</v>
      </c>
      <c r="I72" s="4">
        <v>64.989999999999995</v>
      </c>
      <c r="J72" s="4" t="s">
        <v>281</v>
      </c>
      <c r="K72" s="73"/>
      <c r="L72" s="58">
        <v>45927</v>
      </c>
      <c r="M72" s="65"/>
      <c r="N72" s="39"/>
      <c r="O72" s="85" t="s">
        <v>282</v>
      </c>
      <c r="P72" s="77">
        <v>1117482</v>
      </c>
    </row>
    <row r="73" spans="1:16">
      <c r="A73" s="13" t="s">
        <v>150</v>
      </c>
      <c r="B73" s="3"/>
      <c r="C73" s="108" t="s">
        <v>166</v>
      </c>
      <c r="D73" s="90" t="s">
        <v>255</v>
      </c>
      <c r="E73" s="2" t="s">
        <v>133</v>
      </c>
      <c r="F73" s="13" t="s">
        <v>92</v>
      </c>
      <c r="G73" s="4">
        <v>3948.9</v>
      </c>
      <c r="H73" s="4">
        <v>1924.52</v>
      </c>
      <c r="I73" s="4">
        <v>307.26</v>
      </c>
      <c r="J73" s="4" t="s">
        <v>191</v>
      </c>
      <c r="K73" s="52">
        <v>99455</v>
      </c>
      <c r="L73" s="49">
        <v>45931</v>
      </c>
      <c r="M73" s="67">
        <f>K73</f>
        <v>99455</v>
      </c>
      <c r="N73" s="70"/>
      <c r="O73" s="84"/>
    </row>
    <row r="74" spans="1:16">
      <c r="A74" s="13" t="s">
        <v>154</v>
      </c>
      <c r="B74" s="3"/>
      <c r="C74" s="6" t="s">
        <v>298</v>
      </c>
      <c r="D74" s="2"/>
      <c r="E74" s="2" t="s">
        <v>136</v>
      </c>
      <c r="F74" s="39" t="s">
        <v>163</v>
      </c>
      <c r="G74" s="4">
        <v>1623.49</v>
      </c>
      <c r="H74" s="4">
        <v>457.82</v>
      </c>
      <c r="I74" s="4">
        <v>89.32</v>
      </c>
      <c r="J74" s="16" t="s">
        <v>161</v>
      </c>
      <c r="K74" s="52">
        <v>15818</v>
      </c>
      <c r="L74" s="49">
        <v>45588</v>
      </c>
      <c r="M74" s="65">
        <f>K74-N74</f>
        <v>12005</v>
      </c>
      <c r="N74" s="100">
        <v>3813</v>
      </c>
      <c r="O74" s="84"/>
    </row>
    <row r="75" spans="1:16">
      <c r="A75" s="13" t="s">
        <v>155</v>
      </c>
      <c r="B75" s="3"/>
      <c r="C75" s="108" t="s">
        <v>166</v>
      </c>
      <c r="D75" s="90" t="s">
        <v>255</v>
      </c>
      <c r="E75" s="2" t="s">
        <v>135</v>
      </c>
      <c r="F75" s="13" t="s">
        <v>164</v>
      </c>
      <c r="G75" s="4">
        <v>1738.63</v>
      </c>
      <c r="H75" s="4">
        <v>520.13</v>
      </c>
      <c r="I75" s="4">
        <v>80.02</v>
      </c>
      <c r="J75" s="13">
        <v>2003</v>
      </c>
      <c r="K75" s="52">
        <v>20263</v>
      </c>
      <c r="L75" s="49">
        <v>45585</v>
      </c>
      <c r="M75" s="67">
        <f>K75</f>
        <v>20263</v>
      </c>
      <c r="N75" s="70"/>
      <c r="O75" s="84"/>
    </row>
    <row r="76" spans="1:16">
      <c r="A76" s="13" t="s">
        <v>156</v>
      </c>
      <c r="B76" s="3"/>
      <c r="C76" s="6" t="s">
        <v>298</v>
      </c>
      <c r="D76" s="90"/>
      <c r="E76" s="2" t="s">
        <v>136</v>
      </c>
      <c r="F76" s="13" t="s">
        <v>164</v>
      </c>
      <c r="G76" s="4">
        <v>2156.08</v>
      </c>
      <c r="H76" s="4">
        <v>433.33</v>
      </c>
      <c r="I76" s="4">
        <v>68.8</v>
      </c>
      <c r="J76" s="3">
        <v>40359</v>
      </c>
      <c r="K76" s="52">
        <v>9312</v>
      </c>
      <c r="L76" s="58">
        <v>45792</v>
      </c>
      <c r="M76" s="65">
        <v>6060</v>
      </c>
      <c r="N76" s="93">
        <v>3252</v>
      </c>
      <c r="O76" s="84"/>
    </row>
    <row r="77" spans="1:16">
      <c r="A77" s="13" t="s">
        <v>157</v>
      </c>
      <c r="B77" s="3"/>
      <c r="C77" s="6" t="s">
        <v>298</v>
      </c>
      <c r="D77" s="90"/>
      <c r="E77" s="2" t="s">
        <v>134</v>
      </c>
      <c r="F77" s="13" t="s">
        <v>162</v>
      </c>
      <c r="G77" s="4">
        <v>746.32</v>
      </c>
      <c r="H77" s="4">
        <v>11.26</v>
      </c>
      <c r="I77" s="4">
        <v>7.8</v>
      </c>
      <c r="J77" s="3">
        <v>36510</v>
      </c>
      <c r="K77" s="52">
        <v>9246</v>
      </c>
      <c r="L77" s="58">
        <v>45577</v>
      </c>
      <c r="M77" s="65">
        <v>4556</v>
      </c>
      <c r="N77" s="93">
        <f>K77-M77</f>
        <v>4690</v>
      </c>
      <c r="O77" s="84"/>
    </row>
    <row r="78" spans="1:16">
      <c r="A78" s="13" t="s">
        <v>158</v>
      </c>
      <c r="B78" s="3"/>
      <c r="C78" s="108" t="s">
        <v>166</v>
      </c>
      <c r="D78" s="90" t="s">
        <v>255</v>
      </c>
      <c r="E78" s="2" t="s">
        <v>136</v>
      </c>
      <c r="F78" s="13" t="s">
        <v>164</v>
      </c>
      <c r="G78" s="4">
        <v>14257.46</v>
      </c>
      <c r="H78" s="4">
        <v>2921.39</v>
      </c>
      <c r="I78" s="4">
        <v>418.95</v>
      </c>
      <c r="J78" s="3">
        <v>38244</v>
      </c>
      <c r="K78" s="52">
        <v>152186</v>
      </c>
      <c r="L78" s="58">
        <v>45630</v>
      </c>
      <c r="M78" s="67">
        <f>K78</f>
        <v>152186</v>
      </c>
      <c r="N78" s="70"/>
      <c r="O78" s="84"/>
    </row>
    <row r="79" spans="1:16">
      <c r="A79" s="13" t="s">
        <v>159</v>
      </c>
      <c r="B79" s="3"/>
      <c r="C79" s="6" t="s">
        <v>298</v>
      </c>
      <c r="D79" s="90"/>
      <c r="E79" s="2" t="s">
        <v>138</v>
      </c>
      <c r="F79" s="13"/>
      <c r="G79" s="4"/>
      <c r="H79" s="4"/>
      <c r="I79" s="4"/>
      <c r="J79" s="3"/>
      <c r="K79" s="52"/>
      <c r="L79" s="16"/>
      <c r="M79" s="39"/>
      <c r="N79" s="39"/>
      <c r="O79" s="84"/>
    </row>
    <row r="80" spans="1:16">
      <c r="A80" s="13" t="s">
        <v>160</v>
      </c>
      <c r="B80" s="3"/>
      <c r="C80" s="6" t="s">
        <v>298</v>
      </c>
      <c r="D80" s="90"/>
      <c r="E80" s="2" t="s">
        <v>165</v>
      </c>
      <c r="F80" s="13" t="s">
        <v>163</v>
      </c>
      <c r="G80" s="4">
        <v>4580.3599999999997</v>
      </c>
      <c r="H80" s="71"/>
      <c r="I80" s="4">
        <v>885.36</v>
      </c>
      <c r="J80" s="16" t="s">
        <v>166</v>
      </c>
      <c r="K80" s="52">
        <v>9239</v>
      </c>
      <c r="L80" s="58">
        <v>45782</v>
      </c>
      <c r="M80" s="65">
        <v>1955</v>
      </c>
      <c r="N80" s="93">
        <v>4104</v>
      </c>
      <c r="O80" s="84"/>
    </row>
    <row r="81" spans="1:15">
      <c r="A81" s="13" t="s">
        <v>167</v>
      </c>
      <c r="B81" s="3"/>
      <c r="C81" s="108" t="s">
        <v>166</v>
      </c>
      <c r="D81" s="90" t="s">
        <v>255</v>
      </c>
      <c r="E81" s="2" t="s">
        <v>138</v>
      </c>
      <c r="F81" s="13" t="s">
        <v>164</v>
      </c>
      <c r="G81" s="4">
        <v>8624.4599999999991</v>
      </c>
      <c r="H81" s="4">
        <v>4333.33</v>
      </c>
      <c r="I81" s="4">
        <v>1044.17</v>
      </c>
      <c r="J81" s="16" t="s">
        <v>169</v>
      </c>
      <c r="K81" s="52">
        <v>81712</v>
      </c>
      <c r="L81" s="58">
        <v>45800</v>
      </c>
      <c r="M81" s="67">
        <f>K81</f>
        <v>81712</v>
      </c>
      <c r="N81" s="70"/>
      <c r="O81" s="84"/>
    </row>
    <row r="82" spans="1:15">
      <c r="A82" s="13" t="s">
        <v>168</v>
      </c>
      <c r="B82" s="3"/>
      <c r="C82" s="6" t="s">
        <v>298</v>
      </c>
      <c r="D82" s="90"/>
      <c r="E82" s="2" t="s">
        <v>135</v>
      </c>
      <c r="F82" s="13" t="s">
        <v>164</v>
      </c>
      <c r="G82" s="4">
        <v>219.03</v>
      </c>
      <c r="H82" s="4">
        <v>98.02</v>
      </c>
      <c r="I82" s="4">
        <v>16.22</v>
      </c>
      <c r="J82" s="3" t="s">
        <v>170</v>
      </c>
      <c r="K82" s="52">
        <v>1048</v>
      </c>
      <c r="L82" s="58">
        <v>45799</v>
      </c>
      <c r="M82" s="65">
        <v>911</v>
      </c>
      <c r="N82" s="93">
        <v>137</v>
      </c>
      <c r="O82" s="84"/>
    </row>
    <row r="83" spans="1:15">
      <c r="A83" s="13" t="s">
        <v>171</v>
      </c>
      <c r="B83" s="3"/>
      <c r="C83" s="108" t="s">
        <v>166</v>
      </c>
      <c r="D83" s="90" t="s">
        <v>255</v>
      </c>
      <c r="E83" s="2" t="s">
        <v>134</v>
      </c>
      <c r="F83" s="13" t="s">
        <v>195</v>
      </c>
      <c r="G83" s="4">
        <v>13355.68</v>
      </c>
      <c r="H83" s="4">
        <v>4317.25</v>
      </c>
      <c r="I83" s="4">
        <v>899.07</v>
      </c>
      <c r="J83" s="3" t="s">
        <v>196</v>
      </c>
      <c r="K83" s="52">
        <v>150354</v>
      </c>
      <c r="L83" s="58">
        <v>45810</v>
      </c>
      <c r="M83" s="67">
        <v>118594</v>
      </c>
      <c r="N83" s="93">
        <f>K83-M83</f>
        <v>31760</v>
      </c>
      <c r="O83" s="84"/>
    </row>
    <row r="84" spans="1:15">
      <c r="A84" s="13" t="s">
        <v>172</v>
      </c>
      <c r="B84" s="3"/>
      <c r="C84" s="108" t="s">
        <v>166</v>
      </c>
      <c r="D84" s="90" t="s">
        <v>255</v>
      </c>
      <c r="E84" s="2" t="s">
        <v>139</v>
      </c>
      <c r="F84" s="13" t="s">
        <v>164</v>
      </c>
      <c r="G84" s="4">
        <v>5867.62</v>
      </c>
      <c r="H84" s="4">
        <v>2888.89</v>
      </c>
      <c r="I84" s="4">
        <v>418.43</v>
      </c>
      <c r="J84" s="3">
        <v>38142</v>
      </c>
      <c r="K84" s="52">
        <v>129874</v>
      </c>
      <c r="L84" s="58">
        <v>45802</v>
      </c>
      <c r="M84" s="67">
        <f>K84</f>
        <v>129874</v>
      </c>
      <c r="N84" s="70"/>
      <c r="O84" s="84"/>
    </row>
    <row r="85" spans="1:15">
      <c r="A85" s="13" t="s">
        <v>173</v>
      </c>
      <c r="B85" s="3"/>
      <c r="C85" s="6" t="s">
        <v>298</v>
      </c>
      <c r="D85" s="90"/>
      <c r="E85" s="2" t="s">
        <v>138</v>
      </c>
      <c r="F85" s="13" t="s">
        <v>204</v>
      </c>
      <c r="G85" s="4">
        <v>2214</v>
      </c>
      <c r="H85" s="4">
        <v>181.97</v>
      </c>
      <c r="I85" s="4">
        <v>0</v>
      </c>
      <c r="J85" s="3" t="s">
        <v>177</v>
      </c>
      <c r="K85" s="52">
        <v>14189</v>
      </c>
      <c r="L85" s="58">
        <v>45807</v>
      </c>
      <c r="M85" s="65">
        <v>8396</v>
      </c>
      <c r="N85" s="93">
        <v>5956</v>
      </c>
      <c r="O85" s="84"/>
    </row>
    <row r="86" spans="1:15">
      <c r="A86" s="13" t="s">
        <v>174</v>
      </c>
      <c r="B86" s="3"/>
      <c r="C86" s="6" t="s">
        <v>298</v>
      </c>
      <c r="D86" s="90"/>
      <c r="E86" s="2" t="s">
        <v>138</v>
      </c>
      <c r="F86" s="13" t="s">
        <v>175</v>
      </c>
      <c r="G86" s="4">
        <v>1787.88</v>
      </c>
      <c r="H86" s="4">
        <v>390</v>
      </c>
      <c r="I86" s="4">
        <v>58.69</v>
      </c>
      <c r="J86" s="3" t="s">
        <v>176</v>
      </c>
      <c r="K86" s="52">
        <v>13236</v>
      </c>
      <c r="L86" s="58">
        <v>45804</v>
      </c>
      <c r="M86" s="65">
        <v>7961</v>
      </c>
      <c r="N86" s="93">
        <f>K86-M86</f>
        <v>5275</v>
      </c>
      <c r="O86" s="84"/>
    </row>
    <row r="87" spans="1:15">
      <c r="A87" s="13" t="s">
        <v>178</v>
      </c>
      <c r="B87" s="3"/>
      <c r="C87" s="108" t="s">
        <v>166</v>
      </c>
      <c r="D87" s="90" t="s">
        <v>255</v>
      </c>
      <c r="E87" s="2" t="s">
        <v>135</v>
      </c>
      <c r="F87" s="13" t="s">
        <v>162</v>
      </c>
      <c r="G87" s="4">
        <v>9579.7099999999991</v>
      </c>
      <c r="H87" s="4">
        <v>4775.2700000000004</v>
      </c>
      <c r="I87" s="4">
        <v>1482.01</v>
      </c>
      <c r="J87" s="3" t="s">
        <v>179</v>
      </c>
      <c r="K87" s="52">
        <v>91210</v>
      </c>
      <c r="L87" s="58">
        <v>45811</v>
      </c>
      <c r="M87" s="67">
        <f>K87</f>
        <v>91210</v>
      </c>
      <c r="N87" s="70"/>
      <c r="O87" s="84"/>
    </row>
    <row r="88" spans="1:15">
      <c r="A88" s="13" t="s">
        <v>180</v>
      </c>
      <c r="B88" s="3"/>
      <c r="C88" s="108" t="s">
        <v>166</v>
      </c>
      <c r="D88" s="90" t="s">
        <v>255</v>
      </c>
      <c r="E88" s="2" t="s">
        <v>142</v>
      </c>
      <c r="F88" s="13" t="s">
        <v>163</v>
      </c>
      <c r="G88" s="4">
        <v>998.24</v>
      </c>
      <c r="H88" s="4">
        <v>186.94</v>
      </c>
      <c r="I88" s="4">
        <v>74.12</v>
      </c>
      <c r="J88" s="3" t="s">
        <v>181</v>
      </c>
      <c r="K88" s="52">
        <v>17369</v>
      </c>
      <c r="L88" s="58">
        <v>45816</v>
      </c>
      <c r="M88" s="67">
        <f>K88</f>
        <v>17369</v>
      </c>
      <c r="N88" s="70"/>
      <c r="O88" s="84"/>
    </row>
    <row r="89" spans="1:15">
      <c r="A89" s="13" t="s">
        <v>182</v>
      </c>
      <c r="B89" s="3"/>
      <c r="C89" s="6" t="s">
        <v>298</v>
      </c>
      <c r="D89" s="90"/>
      <c r="E89" s="2" t="s">
        <v>183</v>
      </c>
      <c r="F89" s="13" t="s">
        <v>175</v>
      </c>
      <c r="G89" s="4">
        <v>2095.81</v>
      </c>
      <c r="H89" s="4">
        <v>390</v>
      </c>
      <c r="I89" s="4">
        <v>456.24</v>
      </c>
      <c r="J89" s="4" t="s">
        <v>184</v>
      </c>
      <c r="K89" s="52">
        <v>12245</v>
      </c>
      <c r="L89" s="58">
        <v>45817</v>
      </c>
      <c r="M89" s="65">
        <v>8128</v>
      </c>
      <c r="N89" s="93">
        <f t="shared" ref="N89:N94" si="6">K89-M89</f>
        <v>4117</v>
      </c>
      <c r="O89" s="84"/>
    </row>
    <row r="90" spans="1:15">
      <c r="A90" s="13" t="s">
        <v>185</v>
      </c>
      <c r="B90" s="3"/>
      <c r="C90" s="6" t="s">
        <v>298</v>
      </c>
      <c r="D90" s="90"/>
      <c r="E90" s="2" t="s">
        <v>183</v>
      </c>
      <c r="F90" s="13" t="s">
        <v>186</v>
      </c>
      <c r="G90" s="4">
        <v>1705.79</v>
      </c>
      <c r="H90" s="4">
        <v>457.81</v>
      </c>
      <c r="I90" s="4">
        <v>154.81</v>
      </c>
      <c r="J90" s="3" t="s">
        <v>187</v>
      </c>
      <c r="K90" s="52">
        <v>18663</v>
      </c>
      <c r="L90" s="58">
        <v>45817</v>
      </c>
      <c r="M90" s="65">
        <v>14675</v>
      </c>
      <c r="N90" s="93">
        <f t="shared" si="6"/>
        <v>3988</v>
      </c>
      <c r="O90" s="84"/>
    </row>
    <row r="91" spans="1:15">
      <c r="A91" s="13" t="s">
        <v>188</v>
      </c>
      <c r="B91" s="3"/>
      <c r="C91" s="6" t="s">
        <v>298</v>
      </c>
      <c r="D91" s="90"/>
      <c r="E91" s="2" t="s">
        <v>135</v>
      </c>
      <c r="F91" s="13" t="s">
        <v>92</v>
      </c>
      <c r="G91" s="4">
        <v>1597.84</v>
      </c>
      <c r="H91" s="4">
        <v>614.12</v>
      </c>
      <c r="I91" s="4">
        <v>313.08999999999997</v>
      </c>
      <c r="J91" s="3" t="s">
        <v>192</v>
      </c>
      <c r="K91" s="52">
        <v>19009</v>
      </c>
      <c r="L91" s="58">
        <v>45819</v>
      </c>
      <c r="M91" s="65">
        <v>15393</v>
      </c>
      <c r="N91" s="93">
        <f t="shared" si="6"/>
        <v>3616</v>
      </c>
      <c r="O91" s="84"/>
    </row>
    <row r="92" spans="1:15">
      <c r="A92" s="13" t="s">
        <v>189</v>
      </c>
      <c r="B92" s="3"/>
      <c r="C92" s="6" t="s">
        <v>298</v>
      </c>
      <c r="D92" s="90"/>
      <c r="E92" s="2" t="s">
        <v>190</v>
      </c>
      <c r="F92" s="13" t="s">
        <v>162</v>
      </c>
      <c r="G92" s="4">
        <v>310.99</v>
      </c>
      <c r="H92" s="4">
        <v>91.56</v>
      </c>
      <c r="I92" s="4">
        <v>7.38</v>
      </c>
      <c r="J92" s="3" t="s">
        <v>191</v>
      </c>
      <c r="K92" s="52">
        <v>3043</v>
      </c>
      <c r="L92" s="58">
        <v>45818</v>
      </c>
      <c r="M92" s="65">
        <v>2222</v>
      </c>
      <c r="N92" s="93">
        <f t="shared" si="6"/>
        <v>821</v>
      </c>
      <c r="O92" s="84"/>
    </row>
    <row r="93" spans="1:15">
      <c r="A93" s="13" t="s">
        <v>193</v>
      </c>
      <c r="B93" s="3"/>
      <c r="C93" s="6" t="s">
        <v>298</v>
      </c>
      <c r="D93" s="90"/>
      <c r="E93" s="2" t="s">
        <v>135</v>
      </c>
      <c r="F93" s="13" t="s">
        <v>186</v>
      </c>
      <c r="G93" s="4">
        <v>1496.7</v>
      </c>
      <c r="H93" s="4">
        <v>455</v>
      </c>
      <c r="I93" s="4">
        <v>151.35</v>
      </c>
      <c r="J93" s="3" t="s">
        <v>194</v>
      </c>
      <c r="K93" s="52">
        <v>12290</v>
      </c>
      <c r="L93" s="58">
        <v>45820</v>
      </c>
      <c r="M93" s="65">
        <v>9846</v>
      </c>
      <c r="N93" s="93">
        <f t="shared" si="6"/>
        <v>2444</v>
      </c>
      <c r="O93" s="84"/>
    </row>
    <row r="94" spans="1:15">
      <c r="A94" s="13" t="s">
        <v>197</v>
      </c>
      <c r="B94" s="3"/>
      <c r="C94" s="6" t="s">
        <v>298</v>
      </c>
      <c r="D94" s="90"/>
      <c r="E94" s="3" t="s">
        <v>133</v>
      </c>
      <c r="F94" s="13" t="s">
        <v>92</v>
      </c>
      <c r="G94" s="4">
        <v>941.8</v>
      </c>
      <c r="H94" s="4">
        <v>195</v>
      </c>
      <c r="I94" s="4">
        <v>126.39</v>
      </c>
      <c r="J94" s="3" t="s">
        <v>198</v>
      </c>
      <c r="K94" s="52">
        <v>5484</v>
      </c>
      <c r="L94" s="58">
        <v>45823</v>
      </c>
      <c r="M94" s="65">
        <v>4323</v>
      </c>
      <c r="N94" s="93">
        <f t="shared" si="6"/>
        <v>1161</v>
      </c>
      <c r="O94" s="84"/>
    </row>
    <row r="95" spans="1:15">
      <c r="A95" s="13" t="s">
        <v>199</v>
      </c>
      <c r="B95" s="3"/>
      <c r="C95" s="6" t="s">
        <v>298</v>
      </c>
      <c r="D95" s="90"/>
      <c r="E95" s="2" t="s">
        <v>142</v>
      </c>
      <c r="F95" s="13" t="s">
        <v>175</v>
      </c>
      <c r="G95" s="4">
        <v>803.12</v>
      </c>
      <c r="H95" s="4">
        <v>19.079999999999998</v>
      </c>
      <c r="I95" s="4">
        <v>22.33</v>
      </c>
      <c r="J95" s="3" t="s">
        <v>200</v>
      </c>
      <c r="K95" s="52">
        <v>9071</v>
      </c>
      <c r="L95" s="58">
        <v>45833</v>
      </c>
      <c r="M95" s="65">
        <v>5138</v>
      </c>
      <c r="N95" s="93">
        <f t="shared" ref="N95" si="7">K95-M95</f>
        <v>3933</v>
      </c>
      <c r="O95" s="84"/>
    </row>
    <row r="96" spans="1:15">
      <c r="A96" s="13" t="s">
        <v>201</v>
      </c>
      <c r="B96" s="3"/>
      <c r="C96" s="6" t="s">
        <v>298</v>
      </c>
      <c r="D96" s="90"/>
      <c r="E96" s="2" t="s">
        <v>133</v>
      </c>
      <c r="F96" s="13" t="s">
        <v>186</v>
      </c>
      <c r="G96" s="4">
        <v>1564.83</v>
      </c>
      <c r="H96" s="4">
        <v>290</v>
      </c>
      <c r="I96" s="4">
        <v>82.47</v>
      </c>
      <c r="J96" s="3" t="s">
        <v>202</v>
      </c>
      <c r="K96" s="52">
        <v>11958</v>
      </c>
      <c r="L96" s="58">
        <v>45835</v>
      </c>
      <c r="M96" s="65">
        <v>8529</v>
      </c>
      <c r="N96" s="93">
        <f t="shared" ref="N96" si="8">K96-M96</f>
        <v>3429</v>
      </c>
      <c r="O96" s="84"/>
    </row>
    <row r="97" spans="1:15">
      <c r="A97" s="13" t="s">
        <v>203</v>
      </c>
      <c r="B97" s="3"/>
      <c r="C97" s="6" t="s">
        <v>298</v>
      </c>
      <c r="D97" s="90"/>
      <c r="E97" s="2" t="s">
        <v>136</v>
      </c>
      <c r="F97" s="13" t="s">
        <v>92</v>
      </c>
      <c r="G97" s="4">
        <v>3904.09</v>
      </c>
      <c r="H97" s="4">
        <v>130</v>
      </c>
      <c r="I97" s="4">
        <v>70.790000000000006</v>
      </c>
      <c r="J97" s="3" t="s">
        <v>205</v>
      </c>
      <c r="K97" s="52">
        <v>25077</v>
      </c>
      <c r="L97" s="58">
        <v>45838</v>
      </c>
      <c r="M97" s="65">
        <v>14743</v>
      </c>
      <c r="N97" s="93">
        <f t="shared" ref="N97" si="9">K97-M97</f>
        <v>10334</v>
      </c>
      <c r="O97" s="84"/>
    </row>
    <row r="98" spans="1:15">
      <c r="A98" s="13" t="s">
        <v>206</v>
      </c>
      <c r="B98" s="3"/>
      <c r="C98" s="108" t="s">
        <v>166</v>
      </c>
      <c r="D98" s="90" t="s">
        <v>255</v>
      </c>
      <c r="E98" s="2" t="s">
        <v>139</v>
      </c>
      <c r="F98" s="13" t="s">
        <v>164</v>
      </c>
      <c r="G98" s="4">
        <v>390.77</v>
      </c>
      <c r="H98" s="4">
        <v>96.14</v>
      </c>
      <c r="I98" s="4">
        <v>37.44</v>
      </c>
      <c r="J98" s="3" t="s">
        <v>207</v>
      </c>
      <c r="K98" s="52">
        <v>19109</v>
      </c>
      <c r="L98" s="58">
        <v>45840</v>
      </c>
      <c r="M98" s="67">
        <f>K98</f>
        <v>19109</v>
      </c>
      <c r="N98" s="70"/>
      <c r="O98" s="84"/>
    </row>
    <row r="99" spans="1:15">
      <c r="A99" s="13" t="s">
        <v>208</v>
      </c>
      <c r="B99" s="3"/>
      <c r="C99" s="108" t="s">
        <v>166</v>
      </c>
      <c r="D99" s="90" t="s">
        <v>255</v>
      </c>
      <c r="E99" s="2" t="s">
        <v>139</v>
      </c>
      <c r="F99" s="13" t="s">
        <v>164</v>
      </c>
      <c r="G99" s="4">
        <v>6044.86</v>
      </c>
      <c r="H99" s="4">
        <v>2908.37</v>
      </c>
      <c r="I99" s="4">
        <v>432.29</v>
      </c>
      <c r="J99" s="3" t="s">
        <v>202</v>
      </c>
      <c r="K99" s="52">
        <v>118664</v>
      </c>
      <c r="L99" s="58">
        <v>45840</v>
      </c>
      <c r="M99" s="67">
        <f>K99</f>
        <v>118664</v>
      </c>
      <c r="N99" s="70"/>
      <c r="O99" s="84"/>
    </row>
    <row r="100" spans="1:15">
      <c r="A100" s="13" t="s">
        <v>210</v>
      </c>
      <c r="B100" s="3"/>
      <c r="C100" s="6" t="s">
        <v>298</v>
      </c>
      <c r="D100" s="90"/>
      <c r="E100" s="2" t="s">
        <v>134</v>
      </c>
      <c r="F100" s="13" t="s">
        <v>164</v>
      </c>
      <c r="G100" s="4">
        <v>621.96</v>
      </c>
      <c r="H100" s="4">
        <v>0</v>
      </c>
      <c r="I100" s="72">
        <v>-16.309999999999999</v>
      </c>
      <c r="J100" s="3">
        <v>36159</v>
      </c>
      <c r="K100" s="52">
        <v>8551</v>
      </c>
      <c r="L100" s="58">
        <v>45846</v>
      </c>
      <c r="M100" s="65">
        <v>2053</v>
      </c>
      <c r="N100" s="93">
        <f t="shared" ref="N100" si="10">K100-M100</f>
        <v>6498</v>
      </c>
      <c r="O100" s="84"/>
    </row>
    <row r="101" spans="1:15">
      <c r="A101" s="13" t="s">
        <v>211</v>
      </c>
      <c r="B101" s="3"/>
      <c r="C101" s="108" t="s">
        <v>166</v>
      </c>
      <c r="D101" s="90" t="s">
        <v>255</v>
      </c>
      <c r="E101" s="2" t="s">
        <v>136</v>
      </c>
      <c r="F101" s="13" t="s">
        <v>92</v>
      </c>
      <c r="G101" s="4">
        <v>35741.699999999997</v>
      </c>
      <c r="H101" s="4">
        <v>18398.29</v>
      </c>
      <c r="I101" s="4">
        <v>2585.09</v>
      </c>
      <c r="J101" s="3" t="s">
        <v>212</v>
      </c>
      <c r="K101" s="52">
        <v>852656</v>
      </c>
      <c r="L101" s="58">
        <v>45851</v>
      </c>
      <c r="M101" s="67">
        <f>K101</f>
        <v>852656</v>
      </c>
      <c r="N101" s="70"/>
      <c r="O101" s="84"/>
    </row>
    <row r="102" spans="1:15">
      <c r="A102" s="13" t="s">
        <v>213</v>
      </c>
      <c r="B102" s="3"/>
      <c r="C102" s="6" t="s">
        <v>298</v>
      </c>
      <c r="D102" s="90"/>
      <c r="E102" s="2" t="s">
        <v>133</v>
      </c>
      <c r="F102" s="13" t="s">
        <v>164</v>
      </c>
      <c r="G102" s="4">
        <v>1056.27</v>
      </c>
      <c r="H102" s="4"/>
      <c r="I102" s="4">
        <v>34.409999999999997</v>
      </c>
      <c r="J102" s="3" t="s">
        <v>216</v>
      </c>
      <c r="K102" s="52">
        <v>15832</v>
      </c>
      <c r="L102" s="58">
        <v>45854</v>
      </c>
      <c r="M102" s="65">
        <v>7784</v>
      </c>
      <c r="N102" s="93">
        <f t="shared" ref="N102:N103" si="11">K102-M102</f>
        <v>8048</v>
      </c>
      <c r="O102" s="84"/>
    </row>
    <row r="103" spans="1:15">
      <c r="A103" s="13" t="s">
        <v>214</v>
      </c>
      <c r="B103" s="3"/>
      <c r="C103" s="6" t="s">
        <v>298</v>
      </c>
      <c r="D103" s="90"/>
      <c r="E103" s="2" t="s">
        <v>133</v>
      </c>
      <c r="F103" s="13" t="s">
        <v>164</v>
      </c>
      <c r="G103" s="4">
        <v>999.66</v>
      </c>
      <c r="H103" s="4"/>
      <c r="I103" s="4">
        <v>50.78</v>
      </c>
      <c r="J103" s="3" t="s">
        <v>216</v>
      </c>
      <c r="K103" s="52">
        <v>14163</v>
      </c>
      <c r="L103" s="58">
        <v>45854</v>
      </c>
      <c r="M103" s="65">
        <v>7252</v>
      </c>
      <c r="N103" s="93">
        <f t="shared" si="11"/>
        <v>6911</v>
      </c>
      <c r="O103" s="84"/>
    </row>
    <row r="104" spans="1:15">
      <c r="A104" s="13" t="s">
        <v>215</v>
      </c>
      <c r="B104" s="3"/>
      <c r="C104" s="6" t="s">
        <v>298</v>
      </c>
      <c r="D104" s="90"/>
      <c r="E104" s="2" t="s">
        <v>133</v>
      </c>
      <c r="F104" s="13" t="s">
        <v>164</v>
      </c>
      <c r="G104" s="4">
        <v>761.66</v>
      </c>
      <c r="H104" s="4">
        <v>76.760000000000005</v>
      </c>
      <c r="I104" s="4">
        <v>39.26</v>
      </c>
      <c r="J104" s="3" t="s">
        <v>216</v>
      </c>
      <c r="K104" s="52">
        <v>11055</v>
      </c>
      <c r="L104" s="58">
        <v>45854</v>
      </c>
      <c r="M104" s="65">
        <v>6060</v>
      </c>
      <c r="N104" s="93">
        <f t="shared" ref="N104" si="12">K104-M104</f>
        <v>4995</v>
      </c>
      <c r="O104" s="84"/>
    </row>
    <row r="105" spans="1:15">
      <c r="A105" s="13" t="s">
        <v>217</v>
      </c>
      <c r="B105" s="3"/>
      <c r="C105" s="6" t="s">
        <v>298</v>
      </c>
      <c r="D105" s="90"/>
      <c r="E105" s="2" t="s">
        <v>136</v>
      </c>
      <c r="F105" s="13" t="s">
        <v>162</v>
      </c>
      <c r="G105" s="4">
        <v>12562.34</v>
      </c>
      <c r="H105" s="4">
        <v>6432.84</v>
      </c>
      <c r="I105" s="4">
        <v>931.31</v>
      </c>
      <c r="J105" s="3" t="s">
        <v>187</v>
      </c>
      <c r="K105" s="52">
        <v>152965</v>
      </c>
      <c r="L105" s="58">
        <v>45859</v>
      </c>
      <c r="M105" s="65">
        <v>134034</v>
      </c>
      <c r="N105" s="93">
        <f t="shared" ref="N105" si="13">K105-M105</f>
        <v>18931</v>
      </c>
      <c r="O105" s="84"/>
    </row>
    <row r="106" spans="1:15">
      <c r="A106" s="13" t="s">
        <v>218</v>
      </c>
      <c r="B106" s="3"/>
      <c r="C106" s="108" t="s">
        <v>166</v>
      </c>
      <c r="D106" s="90" t="s">
        <v>255</v>
      </c>
      <c r="E106" s="2" t="s">
        <v>183</v>
      </c>
      <c r="F106" s="13" t="s">
        <v>164</v>
      </c>
      <c r="G106" s="4">
        <v>3794.09</v>
      </c>
      <c r="H106" s="4">
        <v>1913.35</v>
      </c>
      <c r="I106" s="4">
        <v>408.09</v>
      </c>
      <c r="J106" s="3" t="s">
        <v>219</v>
      </c>
      <c r="K106" s="52">
        <v>48214</v>
      </c>
      <c r="L106" s="58">
        <v>45861</v>
      </c>
      <c r="M106" s="67">
        <f>K106</f>
        <v>48214</v>
      </c>
      <c r="N106" s="70"/>
      <c r="O106" s="84"/>
    </row>
    <row r="107" spans="1:15">
      <c r="A107" s="13" t="s">
        <v>220</v>
      </c>
      <c r="B107" s="3"/>
      <c r="C107" s="108" t="s">
        <v>166</v>
      </c>
      <c r="D107" s="90" t="s">
        <v>255</v>
      </c>
      <c r="E107" s="2" t="s">
        <v>139</v>
      </c>
      <c r="F107" s="13" t="s">
        <v>164</v>
      </c>
      <c r="G107" s="4">
        <v>2314.1</v>
      </c>
      <c r="H107" s="4">
        <v>1235</v>
      </c>
      <c r="I107" s="4">
        <v>158.30000000000001</v>
      </c>
      <c r="J107" s="3" t="s">
        <v>221</v>
      </c>
      <c r="K107" s="52">
        <v>28183</v>
      </c>
      <c r="L107" s="58">
        <v>45863</v>
      </c>
      <c r="M107" s="67">
        <f>K107</f>
        <v>28183</v>
      </c>
      <c r="N107" s="70"/>
      <c r="O107" s="84"/>
    </row>
    <row r="108" spans="1:15">
      <c r="A108" s="13" t="s">
        <v>222</v>
      </c>
      <c r="B108" s="3"/>
      <c r="C108" s="108" t="s">
        <v>166</v>
      </c>
      <c r="D108" s="90" t="s">
        <v>256</v>
      </c>
      <c r="E108" s="2" t="s">
        <v>139</v>
      </c>
      <c r="F108" s="13" t="s">
        <v>92</v>
      </c>
      <c r="G108" s="4">
        <v>1628.99</v>
      </c>
      <c r="H108" s="4">
        <v>19.079999999999998</v>
      </c>
      <c r="I108" s="4">
        <v>26.66</v>
      </c>
      <c r="J108" s="3" t="s">
        <v>187</v>
      </c>
      <c r="K108" s="52">
        <v>47676</v>
      </c>
      <c r="L108" s="58">
        <v>45863</v>
      </c>
      <c r="M108" s="67">
        <f>K108</f>
        <v>47676</v>
      </c>
      <c r="N108" s="70"/>
      <c r="O108" s="84"/>
    </row>
    <row r="109" spans="1:15">
      <c r="A109" s="13" t="s">
        <v>223</v>
      </c>
      <c r="B109" s="3"/>
      <c r="C109" s="108" t="s">
        <v>166</v>
      </c>
      <c r="D109" s="90" t="s">
        <v>256</v>
      </c>
      <c r="E109" s="2" t="s">
        <v>135</v>
      </c>
      <c r="F109" s="13" t="s">
        <v>164</v>
      </c>
      <c r="G109" s="4">
        <v>148.87</v>
      </c>
      <c r="H109" s="4">
        <v>0</v>
      </c>
      <c r="I109" s="4">
        <v>21.4</v>
      </c>
      <c r="J109" s="3" t="s">
        <v>187</v>
      </c>
      <c r="K109" s="52">
        <v>8533</v>
      </c>
      <c r="L109" s="58">
        <v>45871</v>
      </c>
      <c r="M109" s="67">
        <f>K109</f>
        <v>8533</v>
      </c>
      <c r="N109" s="70"/>
      <c r="O109" s="84"/>
    </row>
    <row r="110" spans="1:15">
      <c r="A110" s="13" t="s">
        <v>224</v>
      </c>
      <c r="B110" s="3"/>
      <c r="C110" s="108" t="s">
        <v>166</v>
      </c>
      <c r="D110" s="90" t="s">
        <v>256</v>
      </c>
      <c r="E110" s="2" t="s">
        <v>139</v>
      </c>
      <c r="F110" s="13" t="s">
        <v>164</v>
      </c>
      <c r="G110" s="4">
        <v>300.79000000000002</v>
      </c>
      <c r="H110" s="4">
        <v>12.91</v>
      </c>
      <c r="I110" s="4">
        <v>41.98</v>
      </c>
      <c r="J110" s="3" t="s">
        <v>187</v>
      </c>
      <c r="K110" s="52">
        <v>11006</v>
      </c>
      <c r="L110" s="58">
        <v>45871</v>
      </c>
      <c r="M110" s="67">
        <f t="shared" ref="M110:M112" si="14">K110</f>
        <v>11006</v>
      </c>
      <c r="N110" s="70"/>
      <c r="O110" s="84"/>
    </row>
    <row r="111" spans="1:15">
      <c r="A111" s="13" t="s">
        <v>225</v>
      </c>
      <c r="B111" s="3"/>
      <c r="C111" s="108" t="s">
        <v>166</v>
      </c>
      <c r="D111" s="90" t="s">
        <v>256</v>
      </c>
      <c r="E111" s="2" t="s">
        <v>135</v>
      </c>
      <c r="F111" s="13" t="s">
        <v>164</v>
      </c>
      <c r="G111" s="4">
        <v>125.22</v>
      </c>
      <c r="H111" s="4">
        <v>0</v>
      </c>
      <c r="I111" s="4">
        <v>17.86</v>
      </c>
      <c r="J111" s="3" t="s">
        <v>187</v>
      </c>
      <c r="K111" s="52">
        <v>5572</v>
      </c>
      <c r="L111" s="58">
        <v>45871</v>
      </c>
      <c r="M111" s="67">
        <f t="shared" si="14"/>
        <v>5572</v>
      </c>
      <c r="N111" s="70"/>
      <c r="O111" s="84"/>
    </row>
    <row r="112" spans="1:15">
      <c r="A112" s="13" t="s">
        <v>226</v>
      </c>
      <c r="B112" s="3"/>
      <c r="C112" s="108" t="s">
        <v>166</v>
      </c>
      <c r="D112" s="90" t="s">
        <v>256</v>
      </c>
      <c r="E112" s="2" t="s">
        <v>139</v>
      </c>
      <c r="F112" s="13" t="s">
        <v>164</v>
      </c>
      <c r="G112" s="4">
        <v>333.31</v>
      </c>
      <c r="H112" s="4">
        <v>39.64</v>
      </c>
      <c r="I112" s="4">
        <v>17.850000000000001</v>
      </c>
      <c r="J112" s="3" t="s">
        <v>187</v>
      </c>
      <c r="K112" s="52">
        <v>9759</v>
      </c>
      <c r="L112" s="58">
        <v>45871</v>
      </c>
      <c r="M112" s="67">
        <f t="shared" si="14"/>
        <v>9759</v>
      </c>
      <c r="N112" s="70"/>
      <c r="O112" s="84"/>
    </row>
    <row r="113" spans="1:16">
      <c r="A113" s="13" t="s">
        <v>227</v>
      </c>
      <c r="B113" s="3"/>
      <c r="C113" s="6" t="s">
        <v>298</v>
      </c>
      <c r="D113" s="90"/>
      <c r="E113" s="2" t="s">
        <v>137</v>
      </c>
      <c r="F113" s="13" t="s">
        <v>164</v>
      </c>
      <c r="G113" s="4">
        <v>480.11</v>
      </c>
      <c r="H113" s="4">
        <v>51.38</v>
      </c>
      <c r="I113" s="4">
        <v>28.19</v>
      </c>
      <c r="J113" s="3" t="s">
        <v>207</v>
      </c>
      <c r="K113" s="52">
        <v>9039</v>
      </c>
      <c r="L113" s="58">
        <v>45878</v>
      </c>
      <c r="M113" s="65">
        <v>5443</v>
      </c>
      <c r="N113" s="93">
        <f t="shared" ref="N113" si="15">K113-M113</f>
        <v>3596</v>
      </c>
      <c r="O113" s="84"/>
    </row>
    <row r="114" spans="1:16">
      <c r="A114" s="13" t="s">
        <v>228</v>
      </c>
      <c r="B114" s="3"/>
      <c r="C114" s="108" t="s">
        <v>166</v>
      </c>
      <c r="D114" s="90" t="s">
        <v>256</v>
      </c>
      <c r="E114" s="2" t="s">
        <v>139</v>
      </c>
      <c r="F114" s="13" t="s">
        <v>164</v>
      </c>
      <c r="G114" s="4">
        <v>513.98</v>
      </c>
      <c r="H114" s="4">
        <v>6.01</v>
      </c>
      <c r="I114" s="4">
        <v>17.87</v>
      </c>
      <c r="J114" s="3" t="s">
        <v>207</v>
      </c>
      <c r="K114" s="52">
        <v>29426</v>
      </c>
      <c r="L114" s="58">
        <v>45878</v>
      </c>
      <c r="M114" s="67">
        <f t="shared" ref="M114" si="16">K114</f>
        <v>29426</v>
      </c>
      <c r="N114" s="70"/>
      <c r="O114" s="84"/>
    </row>
    <row r="115" spans="1:16">
      <c r="A115" s="13" t="s">
        <v>229</v>
      </c>
      <c r="B115" s="3"/>
      <c r="C115" s="6" t="s">
        <v>298</v>
      </c>
      <c r="D115" s="90"/>
      <c r="E115" s="2" t="s">
        <v>190</v>
      </c>
      <c r="F115" s="13" t="s">
        <v>164</v>
      </c>
      <c r="G115" s="4">
        <v>557.35</v>
      </c>
      <c r="H115" s="4">
        <v>163.76</v>
      </c>
      <c r="I115" s="4">
        <v>38.700000000000003</v>
      </c>
      <c r="J115" s="3" t="s">
        <v>207</v>
      </c>
      <c r="K115" s="52">
        <v>11505</v>
      </c>
      <c r="L115" s="58">
        <v>45879</v>
      </c>
      <c r="M115" s="65">
        <v>8383</v>
      </c>
      <c r="N115" s="93">
        <f t="shared" ref="N115" si="17">K115-M115</f>
        <v>3122</v>
      </c>
      <c r="O115" s="84"/>
    </row>
    <row r="116" spans="1:16">
      <c r="A116" s="13" t="s">
        <v>230</v>
      </c>
      <c r="B116" s="3"/>
      <c r="C116" s="6" t="s">
        <v>298</v>
      </c>
      <c r="D116" s="90"/>
      <c r="E116" s="2" t="s">
        <v>133</v>
      </c>
      <c r="F116" s="13" t="s">
        <v>164</v>
      </c>
      <c r="G116" s="4">
        <v>318.99</v>
      </c>
      <c r="H116" s="4">
        <v>0</v>
      </c>
      <c r="I116" s="4">
        <v>13.08</v>
      </c>
      <c r="J116" s="3" t="s">
        <v>207</v>
      </c>
      <c r="K116" s="52">
        <v>5587</v>
      </c>
      <c r="L116" s="58">
        <v>45879</v>
      </c>
      <c r="M116" s="65">
        <v>2763</v>
      </c>
      <c r="N116" s="93">
        <f t="shared" ref="N116" si="18">K116-M116</f>
        <v>2824</v>
      </c>
      <c r="O116" s="84"/>
    </row>
    <row r="117" spans="1:16">
      <c r="A117" s="13" t="s">
        <v>231</v>
      </c>
      <c r="B117" s="3"/>
      <c r="C117" s="6" t="s">
        <v>298</v>
      </c>
      <c r="D117" s="90"/>
      <c r="E117" s="2" t="s">
        <v>139</v>
      </c>
      <c r="F117" s="13" t="s">
        <v>164</v>
      </c>
      <c r="G117" s="4">
        <v>558.29</v>
      </c>
      <c r="H117" s="4">
        <v>204.7</v>
      </c>
      <c r="I117" s="4">
        <v>16.260000000000002</v>
      </c>
      <c r="J117" s="3" t="s">
        <v>207</v>
      </c>
      <c r="K117" s="52">
        <v>11578</v>
      </c>
      <c r="L117" s="58">
        <v>45879</v>
      </c>
      <c r="M117" s="65">
        <v>8528</v>
      </c>
      <c r="N117" s="93">
        <f t="shared" ref="N117" si="19">K117-M117</f>
        <v>3050</v>
      </c>
      <c r="O117" s="84"/>
    </row>
    <row r="118" spans="1:16">
      <c r="A118" s="13" t="s">
        <v>232</v>
      </c>
      <c r="B118" s="3"/>
      <c r="C118" s="6" t="s">
        <v>298</v>
      </c>
      <c r="D118" s="90"/>
      <c r="E118" s="2" t="s">
        <v>237</v>
      </c>
      <c r="F118" s="13" t="s">
        <v>164</v>
      </c>
      <c r="G118" s="4">
        <v>269.95</v>
      </c>
      <c r="H118" s="4">
        <v>0.33</v>
      </c>
      <c r="I118" s="4">
        <v>19.29</v>
      </c>
      <c r="J118" s="3" t="s">
        <v>207</v>
      </c>
      <c r="K118" s="52">
        <v>4965</v>
      </c>
      <c r="L118" s="58">
        <v>45879</v>
      </c>
      <c r="M118" s="65">
        <v>2543</v>
      </c>
      <c r="N118" s="93">
        <f t="shared" ref="N118" si="20">K118-M118</f>
        <v>2422</v>
      </c>
      <c r="O118" s="84"/>
    </row>
    <row r="119" spans="1:16">
      <c r="A119" s="13" t="s">
        <v>233</v>
      </c>
      <c r="B119" s="3"/>
      <c r="C119" s="108" t="s">
        <v>166</v>
      </c>
      <c r="D119" s="90" t="s">
        <v>256</v>
      </c>
      <c r="E119" s="2" t="s">
        <v>136</v>
      </c>
      <c r="F119" s="13" t="s">
        <v>164</v>
      </c>
      <c r="G119" s="4">
        <v>893.32</v>
      </c>
      <c r="H119" s="4">
        <v>8.61</v>
      </c>
      <c r="I119" s="4">
        <v>68.64</v>
      </c>
      <c r="J119" s="3" t="s">
        <v>187</v>
      </c>
      <c r="K119" s="52">
        <v>24807</v>
      </c>
      <c r="L119" s="58">
        <v>45883</v>
      </c>
      <c r="M119" s="67">
        <f t="shared" ref="M119" si="21">K119</f>
        <v>24807</v>
      </c>
      <c r="N119" s="70"/>
      <c r="O119" s="84"/>
    </row>
    <row r="120" spans="1:16">
      <c r="A120" s="13" t="s">
        <v>234</v>
      </c>
      <c r="B120" s="3"/>
      <c r="C120" s="108" t="s">
        <v>166</v>
      </c>
      <c r="D120" s="90" t="s">
        <v>256</v>
      </c>
      <c r="E120" s="2" t="s">
        <v>136</v>
      </c>
      <c r="F120" s="13" t="s">
        <v>92</v>
      </c>
      <c r="G120" s="4">
        <v>582.08000000000004</v>
      </c>
      <c r="H120" s="4">
        <v>0</v>
      </c>
      <c r="I120" s="4">
        <v>44.56</v>
      </c>
      <c r="J120" s="3" t="s">
        <v>187</v>
      </c>
      <c r="K120" s="52">
        <v>26427</v>
      </c>
      <c r="L120" s="58">
        <v>45884</v>
      </c>
      <c r="M120" s="67">
        <f t="shared" ref="M120" si="22">K120</f>
        <v>26427</v>
      </c>
      <c r="N120" s="70"/>
      <c r="O120" s="84"/>
    </row>
    <row r="121" spans="1:16">
      <c r="A121" s="13" t="s">
        <v>235</v>
      </c>
      <c r="B121" s="3"/>
      <c r="C121" s="108" t="s">
        <v>166</v>
      </c>
      <c r="D121" s="90" t="s">
        <v>255</v>
      </c>
      <c r="E121" s="2" t="s">
        <v>136</v>
      </c>
      <c r="F121" s="13" t="s">
        <v>164</v>
      </c>
      <c r="G121" s="4">
        <v>5292.53</v>
      </c>
      <c r="H121" s="4"/>
      <c r="I121" s="4">
        <v>4.97</v>
      </c>
      <c r="J121" s="3" t="s">
        <v>238</v>
      </c>
      <c r="K121" s="52">
        <v>187619</v>
      </c>
      <c r="L121" s="58">
        <v>45885</v>
      </c>
      <c r="M121" s="67">
        <f t="shared" ref="M121" si="23">K121</f>
        <v>187619</v>
      </c>
      <c r="N121" s="70"/>
      <c r="O121" s="84"/>
    </row>
    <row r="122" spans="1:16">
      <c r="A122" s="13" t="s">
        <v>236</v>
      </c>
      <c r="B122" s="3"/>
      <c r="C122" s="6" t="s">
        <v>298</v>
      </c>
      <c r="D122" s="90"/>
      <c r="E122" s="2" t="s">
        <v>139</v>
      </c>
      <c r="F122" s="13" t="s">
        <v>186</v>
      </c>
      <c r="G122" s="4">
        <v>1648.83</v>
      </c>
      <c r="H122" s="72">
        <v>-29</v>
      </c>
      <c r="I122" s="4">
        <v>62.08</v>
      </c>
      <c r="J122" s="3" t="s">
        <v>238</v>
      </c>
      <c r="K122" s="52">
        <v>20745</v>
      </c>
      <c r="L122" s="58">
        <v>45886</v>
      </c>
      <c r="M122" s="65">
        <v>13488</v>
      </c>
      <c r="N122" s="93">
        <f t="shared" ref="N122" si="24">K122-M122</f>
        <v>7257</v>
      </c>
      <c r="O122" s="84"/>
    </row>
    <row r="123" spans="1:16">
      <c r="A123" s="13" t="s">
        <v>239</v>
      </c>
      <c r="B123" s="3"/>
      <c r="C123" s="108" t="s">
        <v>166</v>
      </c>
      <c r="D123" s="90" t="s">
        <v>256</v>
      </c>
      <c r="E123" s="2" t="s">
        <v>138</v>
      </c>
      <c r="F123" s="13" t="s">
        <v>164</v>
      </c>
      <c r="G123" s="4">
        <v>399.4</v>
      </c>
      <c r="H123" s="4">
        <v>25.27</v>
      </c>
      <c r="I123" s="4">
        <v>17.38</v>
      </c>
      <c r="J123" s="3" t="s">
        <v>238</v>
      </c>
      <c r="K123" s="52">
        <v>18027</v>
      </c>
      <c r="L123" s="58">
        <v>45899</v>
      </c>
      <c r="M123" s="67">
        <f t="shared" ref="M123" si="25">K123</f>
        <v>18027</v>
      </c>
      <c r="N123" s="70"/>
      <c r="O123" s="84"/>
    </row>
    <row r="124" spans="1:16">
      <c r="A124" s="13" t="s">
        <v>240</v>
      </c>
      <c r="B124" s="3"/>
      <c r="C124" s="108" t="s">
        <v>166</v>
      </c>
      <c r="D124" s="90" t="s">
        <v>256</v>
      </c>
      <c r="E124" s="2" t="s">
        <v>134</v>
      </c>
      <c r="F124" s="13" t="s">
        <v>186</v>
      </c>
      <c r="G124" s="4">
        <v>6942.3</v>
      </c>
      <c r="H124" s="4">
        <v>394.28</v>
      </c>
      <c r="I124" s="4">
        <v>1282.27</v>
      </c>
      <c r="J124" s="13" t="s">
        <v>243</v>
      </c>
      <c r="K124" s="52">
        <v>116120</v>
      </c>
      <c r="L124" s="58">
        <v>45901</v>
      </c>
      <c r="M124" s="67">
        <f t="shared" ref="M124" si="26">K124</f>
        <v>116120</v>
      </c>
      <c r="N124" s="70"/>
      <c r="O124" s="84"/>
    </row>
    <row r="125" spans="1:16">
      <c r="A125" s="13" t="s">
        <v>241</v>
      </c>
      <c r="B125" s="3"/>
      <c r="C125" s="108" t="s">
        <v>166</v>
      </c>
      <c r="D125" s="90" t="s">
        <v>256</v>
      </c>
      <c r="E125" s="2" t="s">
        <v>141</v>
      </c>
      <c r="F125" s="13" t="s">
        <v>162</v>
      </c>
      <c r="G125" s="4">
        <v>1130.3</v>
      </c>
      <c r="H125" s="4">
        <v>256.55</v>
      </c>
      <c r="I125" s="4">
        <v>43.1</v>
      </c>
      <c r="J125" s="3" t="s">
        <v>238</v>
      </c>
      <c r="K125" s="52">
        <v>50954</v>
      </c>
      <c r="L125" s="58">
        <v>45899</v>
      </c>
      <c r="M125" s="67">
        <f t="shared" ref="M125" si="27">K125</f>
        <v>50954</v>
      </c>
      <c r="N125" s="70"/>
      <c r="O125" s="84"/>
    </row>
    <row r="126" spans="1:16">
      <c r="A126" s="13" t="s">
        <v>242</v>
      </c>
      <c r="B126" s="3"/>
      <c r="C126" s="108" t="s">
        <v>166</v>
      </c>
      <c r="D126" s="90" t="s">
        <v>256</v>
      </c>
      <c r="E126" s="2" t="s">
        <v>136</v>
      </c>
      <c r="F126" s="13" t="s">
        <v>186</v>
      </c>
      <c r="G126" s="4">
        <v>2646.39</v>
      </c>
      <c r="H126" s="4">
        <v>130.41</v>
      </c>
      <c r="I126" s="4">
        <v>121.16</v>
      </c>
      <c r="J126" s="3" t="s">
        <v>244</v>
      </c>
      <c r="K126" s="52">
        <v>161206</v>
      </c>
      <c r="L126" s="58">
        <v>45907</v>
      </c>
      <c r="M126" s="67">
        <f t="shared" ref="M126:M127" si="28">K126</f>
        <v>161206</v>
      </c>
      <c r="N126" s="70"/>
      <c r="O126" s="84"/>
    </row>
    <row r="127" spans="1:16">
      <c r="A127" s="13" t="s">
        <v>248</v>
      </c>
      <c r="B127" s="3"/>
      <c r="C127" s="108" t="s">
        <v>166</v>
      </c>
      <c r="D127" s="90" t="s">
        <v>255</v>
      </c>
      <c r="E127" s="2" t="s">
        <v>142</v>
      </c>
      <c r="F127" s="13" t="s">
        <v>164</v>
      </c>
      <c r="G127" s="4">
        <v>6742.13</v>
      </c>
      <c r="H127" s="4">
        <v>0</v>
      </c>
      <c r="I127" s="4">
        <v>14.26</v>
      </c>
      <c r="J127" s="3" t="s">
        <v>246</v>
      </c>
      <c r="K127" s="75"/>
      <c r="L127" s="49">
        <v>45912</v>
      </c>
      <c r="M127" s="59">
        <f t="shared" si="28"/>
        <v>0</v>
      </c>
      <c r="N127" s="60"/>
      <c r="O127" s="81" t="s">
        <v>250</v>
      </c>
      <c r="P127" s="77">
        <v>767872</v>
      </c>
    </row>
    <row r="128" spans="1:16">
      <c r="A128" s="13" t="s">
        <v>293</v>
      </c>
      <c r="B128" s="3"/>
      <c r="C128" s="108" t="s">
        <v>166</v>
      </c>
      <c r="D128" s="90" t="s">
        <v>255</v>
      </c>
      <c r="E128" s="2" t="s">
        <v>142</v>
      </c>
      <c r="F128" s="13" t="s">
        <v>164</v>
      </c>
      <c r="G128" s="4">
        <v>96.34</v>
      </c>
      <c r="H128" s="4">
        <v>1.44</v>
      </c>
      <c r="I128" s="4">
        <v>13.18</v>
      </c>
      <c r="J128" s="3" t="s">
        <v>191</v>
      </c>
      <c r="K128" s="52">
        <v>2422</v>
      </c>
      <c r="L128" s="58">
        <v>45932</v>
      </c>
      <c r="M128" s="67">
        <f t="shared" ref="M128" si="29">K128</f>
        <v>2422</v>
      </c>
      <c r="N128" s="70"/>
      <c r="O128" s="84"/>
    </row>
    <row r="129" spans="1:16">
      <c r="A129" s="13" t="s">
        <v>294</v>
      </c>
      <c r="B129" s="3"/>
      <c r="C129" s="108" t="s">
        <v>166</v>
      </c>
      <c r="D129" s="90" t="s">
        <v>255</v>
      </c>
      <c r="E129" s="2" t="s">
        <v>142</v>
      </c>
      <c r="F129" s="13" t="s">
        <v>164</v>
      </c>
      <c r="G129" s="4">
        <v>426.26197505502569</v>
      </c>
      <c r="H129" s="4">
        <v>229.24316360968453</v>
      </c>
      <c r="I129" s="4">
        <v>28.109241379310344</v>
      </c>
      <c r="J129" s="3" t="s">
        <v>295</v>
      </c>
      <c r="K129" s="75"/>
      <c r="L129" s="49">
        <v>45932</v>
      </c>
      <c r="M129" s="59">
        <f t="shared" ref="M129" si="30">K129</f>
        <v>0</v>
      </c>
      <c r="N129" s="60"/>
      <c r="O129" s="81" t="s">
        <v>296</v>
      </c>
      <c r="P129" s="77">
        <v>604755</v>
      </c>
    </row>
    <row r="130" spans="1:16">
      <c r="A130" s="13"/>
      <c r="B130" s="3"/>
      <c r="C130" s="6"/>
      <c r="D130" s="90"/>
      <c r="E130" s="2"/>
      <c r="F130" s="13"/>
      <c r="G130" s="4"/>
      <c r="H130" s="4"/>
      <c r="I130" s="4"/>
      <c r="J130" s="3"/>
      <c r="K130" s="13"/>
      <c r="L130" s="102"/>
      <c r="M130" s="39"/>
      <c r="N130" s="39"/>
      <c r="O130" s="84"/>
    </row>
    <row r="131" spans="1:16">
      <c r="A131" s="13"/>
      <c r="B131" s="3"/>
      <c r="C131" s="6"/>
      <c r="D131" s="90"/>
      <c r="E131" s="2"/>
      <c r="F131" s="13"/>
      <c r="G131" s="4"/>
      <c r="H131" s="4"/>
      <c r="I131" s="4"/>
      <c r="J131" s="3"/>
      <c r="K131" s="13"/>
      <c r="L131" s="102"/>
      <c r="M131" s="39"/>
      <c r="N131" s="39"/>
      <c r="O131" s="84"/>
    </row>
    <row r="132" spans="1:16">
      <c r="A132" s="13"/>
      <c r="B132" s="3"/>
      <c r="C132" s="6"/>
      <c r="D132" s="90"/>
      <c r="E132" s="2"/>
      <c r="F132" s="13"/>
      <c r="G132" s="4"/>
      <c r="H132" s="4"/>
      <c r="I132" s="4"/>
      <c r="J132" s="3"/>
      <c r="K132" s="13"/>
      <c r="L132" s="102"/>
      <c r="M132" s="39"/>
      <c r="N132" s="39"/>
      <c r="O132" s="84"/>
    </row>
    <row r="133" spans="1:16">
      <c r="A133" s="13"/>
      <c r="B133" s="3"/>
      <c r="C133" s="6"/>
      <c r="D133" s="90"/>
      <c r="E133" s="2"/>
      <c r="F133" s="13"/>
      <c r="G133" s="4"/>
      <c r="H133" s="4"/>
      <c r="I133" s="4"/>
      <c r="J133" s="3"/>
      <c r="K133" s="13"/>
      <c r="L133" s="102"/>
      <c r="M133" s="39"/>
      <c r="N133" s="39"/>
      <c r="O133" s="84"/>
    </row>
    <row r="134" spans="1:16">
      <c r="A134" s="13"/>
      <c r="B134" s="3"/>
      <c r="C134" s="6"/>
      <c r="D134" s="90"/>
      <c r="E134" s="2"/>
      <c r="F134" s="13"/>
      <c r="G134" s="4"/>
      <c r="H134" s="4"/>
      <c r="I134" s="4"/>
      <c r="J134" s="3"/>
      <c r="K134" s="13"/>
      <c r="L134" s="102"/>
      <c r="M134" s="39"/>
      <c r="N134" s="39"/>
      <c r="O134" s="84"/>
    </row>
    <row r="135" spans="1:16">
      <c r="A135" s="13"/>
      <c r="B135" s="3"/>
      <c r="C135" s="6"/>
      <c r="D135" s="90"/>
      <c r="E135" s="2"/>
      <c r="F135" s="13"/>
      <c r="G135" s="4"/>
      <c r="H135" s="4"/>
      <c r="I135" s="4"/>
      <c r="J135" s="3"/>
      <c r="K135" s="13"/>
      <c r="L135" s="102"/>
      <c r="M135" s="39"/>
      <c r="N135" s="39"/>
      <c r="O135" s="84"/>
    </row>
    <row r="136" spans="1:16">
      <c r="A136" s="13"/>
      <c r="B136" s="3"/>
      <c r="C136" s="6"/>
      <c r="D136" s="2"/>
      <c r="E136" s="2"/>
      <c r="F136" s="13"/>
      <c r="G136" s="4"/>
      <c r="H136" s="4"/>
      <c r="I136" s="4"/>
      <c r="J136" s="3"/>
      <c r="K136" s="13"/>
      <c r="L136" s="3"/>
      <c r="M136" s="39"/>
      <c r="N136" s="39"/>
      <c r="O136" s="84"/>
    </row>
    <row r="137" spans="1:16" s="11" customFormat="1">
      <c r="A137" s="14"/>
      <c r="B137" s="7"/>
      <c r="C137" s="8"/>
      <c r="D137" s="9"/>
      <c r="E137" s="9"/>
      <c r="F137" s="14"/>
      <c r="G137" s="10">
        <f>SUM(G2:G136)</f>
        <v>413346.15197505505</v>
      </c>
      <c r="H137" s="10">
        <f t="shared" ref="H137:I137" si="31">SUM(H2:H136)</f>
        <v>125818.00316360973</v>
      </c>
      <c r="I137" s="10">
        <f t="shared" si="31"/>
        <v>39677.079241379339</v>
      </c>
      <c r="J137" s="10"/>
      <c r="K137" s="57">
        <f>SUM(K2:K136)</f>
        <v>4938736.95</v>
      </c>
      <c r="L137" s="10"/>
      <c r="M137" s="14">
        <f>SUM(M2:M136)</f>
        <v>4744484.5200000005</v>
      </c>
      <c r="N137" s="14">
        <f>SUM(N2:N136)</f>
        <v>188663.91</v>
      </c>
      <c r="O137" s="88"/>
      <c r="P137" s="78">
        <f>SUM(P2:P136)</f>
        <v>9590592</v>
      </c>
    </row>
    <row r="138" spans="1:16">
      <c r="P138" s="77" t="s">
        <v>252</v>
      </c>
    </row>
  </sheetData>
  <autoFilter ref="C1:C138"/>
  <mergeCells count="2">
    <mergeCell ref="K8:N8"/>
    <mergeCell ref="H8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δημοσιευση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2025-10-03T04:17:45Z</dcterms:modified>
</cp:coreProperties>
</file>