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" sheetId="1" r:id="rId1"/>
    <sheet name="219γ5" sheetId="15" r:id="rId2"/>
    <sheet name="219γ6" sheetId="14" r:id="rId3"/>
  </sheets>
  <calcPr calcId="125725"/>
</workbook>
</file>

<file path=xl/calcChain.xml><?xml version="1.0" encoding="utf-8"?>
<calcChain xmlns="http://schemas.openxmlformats.org/spreadsheetml/2006/main">
  <c r="V10" i="14"/>
  <c r="AK8"/>
  <c r="AI8"/>
  <c r="AI7"/>
  <c r="AI6"/>
  <c r="AK5" s="1"/>
  <c r="AL5" s="1"/>
  <c r="AI5"/>
  <c r="AI8" i="15" l="1"/>
  <c r="AK7"/>
  <c r="AI7"/>
  <c r="E7" i="1" l="1"/>
</calcChain>
</file>

<file path=xl/sharedStrings.xml><?xml version="1.0" encoding="utf-8"?>
<sst xmlns="http://schemas.openxmlformats.org/spreadsheetml/2006/main" count="120" uniqueCount="70">
  <si>
    <t>συμβόλαια</t>
  </si>
  <si>
    <t>ποσό</t>
  </si>
  <si>
    <t>απαίτηση</t>
  </si>
  <si>
    <t>αΑ</t>
  </si>
  <si>
    <t>αρ. συμβολ</t>
  </si>
  <si>
    <t>ημερο μηνία</t>
  </si>
  <si>
    <t>πράξη</t>
  </si>
  <si>
    <t>πράξη βάσει ΑΓΑΠΕ</t>
  </si>
  <si>
    <t>πράξη βάσει ΤΑΝ</t>
  </si>
  <si>
    <t>ποσό πράξης βάσει ΑΓΑΠΕ</t>
  </si>
  <si>
    <t>ποσό πράξης βάσει ΤΑΝ</t>
  </si>
  <si>
    <t>υπόλογος</t>
  </si>
  <si>
    <t>περιοχή</t>
  </si>
  <si>
    <t>έπρεπε να χρεώσει</t>
  </si>
  <si>
    <t>χρέωσε</t>
  </si>
  <si>
    <t>με ΖΗΛ π.χ.-1</t>
  </si>
  <si>
    <t>ΔΟΛΟΣ</t>
  </si>
  <si>
    <t>κ-15 ελέγχου ΤΑΝ</t>
  </si>
  <si>
    <t>κ-15 βάσει  zηλ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</si>
  <si>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</si>
  <si>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</si>
  <si>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</si>
  <si>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</si>
  <si>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</si>
  <si>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ΔΕΝ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</si>
  <si>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</si>
  <si>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</si>
  <si>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</si>
  <si>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</si>
  <si>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</si>
  <si>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θέση στο 219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</si>
  <si>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</si>
  <si>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</si>
  <si>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</si>
  <si>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</si>
  <si>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</si>
  <si>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</si>
  <si>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</si>
  <si>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</si>
  <si>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</si>
  <si>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ποσό πράξης ΒΑΣΕΙ zηλ</t>
  </si>
  <si>
    <t>θέση στο 219γ</t>
  </si>
  <si>
    <t>κ-17 ελέγχου ΤΑΝ</t>
  </si>
  <si>
    <t>κ-17 βάσει  zηλ</t>
  </si>
  <si>
    <t>σύνολον διαφυγόντων κ-15-17</t>
  </si>
  <si>
    <t>ΤΑΝ-κ-18 &amp; ΤΑΣ &amp; χαρτ</t>
  </si>
  <si>
    <t>δαιφυγών ΦΠΑ</t>
  </si>
  <si>
    <t>219γ6</t>
  </si>
  <si>
    <t>219γ5</t>
  </si>
  <si>
    <t>219-73</t>
  </si>
  <si>
    <t>αγοραπωλησία τίμημα = 105.973,94 Δ.Ο.Υ. =</t>
  </si>
  <si>
    <t>αγοραπωλησία</t>
  </si>
  <si>
    <t>Θεολόγος</t>
  </si>
  <si>
    <t>θέση 219 -73</t>
  </si>
  <si>
    <t xml:space="preserve">*γονική ΨΙΛΗΣ ΚΥΡΙΟΤΗΤΑΣ </t>
  </si>
  <si>
    <t>οριζόντιος ΣΥΣΤΑΣΗ</t>
  </si>
  <si>
    <t>οριζόντιος ΣΥΣΤΑΣΗ  [οικόπεδο 1.313,74μ2 ΜΕ 3οροφη οικοδομή 723,55μ2</t>
  </si>
  <si>
    <t>πληρεξούσιο</t>
  </si>
  <si>
    <t>το 2005</t>
  </si>
  <si>
    <t>αγοραπωλησία = 18.257€</t>
  </si>
  <si>
    <t>3ο</t>
  </si>
  <si>
    <t>1ο</t>
  </si>
  <si>
    <t>2ο</t>
  </si>
  <si>
    <t>4ο</t>
  </si>
  <si>
    <t>5ο</t>
  </si>
  <si>
    <t>6ο</t>
  </si>
  <si>
    <r>
      <t>οριζοντίου συστάσεως 1ου  ΚΑΤΑΡΓΗΣΗ [</t>
    </r>
    <r>
      <rPr>
        <sz val="12"/>
        <color rgb="FFFF0000"/>
        <rFont val="Arial"/>
        <family val="2"/>
        <charset val="161"/>
      </rPr>
      <t>επικαρπίες ;;;???</t>
    </r>
  </si>
  <si>
    <t>*επικαρπία ΕΝΣΩΜΑΤΩΘΕΙΣΑ λόγω θανάτου πατρός [βάσει  γονικής 2ου</t>
  </si>
  <si>
    <t>???</t>
  </si>
  <si>
    <t>ΧΡΗΣΙΚΤΗΣΙΑ οικοπέδου 313,74μ2 = 1967 ??? ΑΓΟΡΑΠΩΛΗΣΙΑ άτυπη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</si>
</sst>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u val="singleAccounting"/>
      <sz val="12"/>
      <color rgb="FFFF0000"/>
      <name val="Arial"/>
      <family val="2"/>
      <charset val="161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2"/>
      <color rgb="FFFF000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2"/>
      <color rgb="FF0070C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14" fontId="0" fillId="0" borderId="0" xfId="1" applyNumberFormat="1" applyFont="1" applyFill="1" applyBorder="1" applyAlignment="1"/>
    <xf numFmtId="164" fontId="6" fillId="0" borderId="0" xfId="2" applyNumberFormat="1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0" borderId="0" xfId="0" applyFont="1"/>
    <xf numFmtId="164" fontId="12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43" fontId="12" fillId="0" borderId="0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/>
    <xf numFmtId="0" fontId="13" fillId="0" borderId="0" xfId="0" applyFont="1" applyFill="1" applyBorder="1"/>
    <xf numFmtId="43" fontId="13" fillId="0" borderId="5" xfId="1" applyFont="1" applyFill="1" applyBorder="1"/>
    <xf numFmtId="43" fontId="13" fillId="0" borderId="5" xfId="1" applyFont="1" applyFill="1" applyBorder="1" applyAlignment="1">
      <alignment horizontal="center"/>
    </xf>
    <xf numFmtId="43" fontId="13" fillId="0" borderId="2" xfId="1" applyFont="1" applyFill="1" applyBorder="1"/>
    <xf numFmtId="164" fontId="13" fillId="0" borderId="2" xfId="1" applyNumberFormat="1" applyFont="1" applyFill="1" applyBorder="1"/>
    <xf numFmtId="43" fontId="13" fillId="0" borderId="11" xfId="1" applyFont="1" applyFill="1" applyBorder="1"/>
    <xf numFmtId="164" fontId="13" fillId="0" borderId="11" xfId="1" applyNumberFormat="1" applyFont="1" applyFill="1" applyBorder="1"/>
    <xf numFmtId="43" fontId="13" fillId="0" borderId="11" xfId="1" applyFont="1" applyFill="1" applyBorder="1" applyAlignment="1">
      <alignment horizontal="center"/>
    </xf>
    <xf numFmtId="43" fontId="13" fillId="8" borderId="11" xfId="1" applyFont="1" applyFill="1" applyBorder="1"/>
    <xf numFmtId="164" fontId="4" fillId="0" borderId="0" xfId="1" applyNumberFormat="1" applyFont="1" applyFill="1" applyAlignment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64" fontId="7" fillId="5" borderId="1" xfId="1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64" fontId="8" fillId="5" borderId="1" xfId="1" applyNumberFormat="1" applyFont="1" applyFill="1" applyBorder="1" applyAlignment="1">
      <alignment horizontal="center" wrapText="1"/>
    </xf>
    <xf numFmtId="164" fontId="8" fillId="3" borderId="1" xfId="1" applyNumberFormat="1" applyFont="1" applyFill="1" applyBorder="1" applyAlignment="1">
      <alignment horizontal="center" wrapText="1"/>
    </xf>
    <xf numFmtId="164" fontId="9" fillId="0" borderId="1" xfId="1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13" xfId="0" applyFont="1" applyBorder="1" applyAlignment="1"/>
    <xf numFmtId="0" fontId="6" fillId="0" borderId="0" xfId="0" applyFont="1" applyFill="1" applyBorder="1" applyAlignment="1">
      <alignment horizontal="left" wrapText="1"/>
    </xf>
    <xf numFmtId="164" fontId="13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 applyBorder="1"/>
    <xf numFmtId="0" fontId="6" fillId="0" borderId="0" xfId="0" applyFont="1" applyFill="1" applyBorder="1" applyAlignment="1">
      <alignment horizontal="left"/>
    </xf>
    <xf numFmtId="43" fontId="12" fillId="0" borderId="5" xfId="1" applyFont="1" applyFill="1" applyBorder="1" applyAlignment="1">
      <alignment horizontal="right" vertical="center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/>
    <xf numFmtId="43" fontId="13" fillId="8" borderId="1" xfId="1" applyFont="1" applyFill="1" applyBorder="1" applyAlignment="1">
      <alignment horizontal="center"/>
    </xf>
    <xf numFmtId="164" fontId="13" fillId="8" borderId="1" xfId="1" applyNumberFormat="1" applyFont="1" applyFill="1" applyBorder="1" applyAlignment="1">
      <alignment horizontal="center"/>
    </xf>
    <xf numFmtId="43" fontId="13" fillId="8" borderId="1" xfId="1" applyFont="1" applyFill="1" applyBorder="1"/>
    <xf numFmtId="43" fontId="12" fillId="0" borderId="8" xfId="1" applyFont="1" applyFill="1" applyBorder="1" applyAlignment="1">
      <alignment horizontal="right" vertical="center"/>
    </xf>
    <xf numFmtId="43" fontId="13" fillId="0" borderId="8" xfId="1" applyFont="1" applyFill="1" applyBorder="1" applyAlignment="1">
      <alignment horizontal="center"/>
    </xf>
    <xf numFmtId="43" fontId="13" fillId="0" borderId="8" xfId="1" applyFont="1" applyFill="1" applyBorder="1"/>
    <xf numFmtId="43" fontId="13" fillId="8" borderId="8" xfId="1" applyFont="1" applyFill="1" applyBorder="1" applyAlignment="1">
      <alignment horizontal="center"/>
    </xf>
    <xf numFmtId="164" fontId="13" fillId="8" borderId="8" xfId="1" applyNumberFormat="1" applyFont="1" applyFill="1" applyBorder="1" applyAlignment="1">
      <alignment horizontal="center"/>
    </xf>
    <xf numFmtId="43" fontId="13" fillId="8" borderId="8" xfId="1" applyFont="1" applyFill="1" applyBorder="1"/>
    <xf numFmtId="164" fontId="13" fillId="8" borderId="8" xfId="1" applyNumberFormat="1" applyFont="1" applyFill="1" applyBorder="1"/>
    <xf numFmtId="164" fontId="13" fillId="0" borderId="8" xfId="1" applyNumberFormat="1" applyFont="1" applyFill="1" applyBorder="1"/>
    <xf numFmtId="43" fontId="12" fillId="0" borderId="11" xfId="1" applyFont="1" applyFill="1" applyBorder="1" applyAlignment="1">
      <alignment horizontal="right" vertical="center"/>
    </xf>
    <xf numFmtId="43" fontId="13" fillId="8" borderId="11" xfId="1" applyFont="1" applyFill="1" applyBorder="1" applyAlignment="1">
      <alignment horizontal="center"/>
    </xf>
    <xf numFmtId="164" fontId="13" fillId="8" borderId="11" xfId="1" applyNumberFormat="1" applyFont="1" applyFill="1" applyBorder="1" applyAlignment="1">
      <alignment horizontal="center"/>
    </xf>
    <xf numFmtId="164" fontId="13" fillId="8" borderId="11" xfId="1" applyNumberFormat="1" applyFont="1" applyFill="1" applyBorder="1"/>
    <xf numFmtId="1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64" fontId="12" fillId="0" borderId="16" xfId="1" applyNumberFormat="1" applyFont="1" applyFill="1" applyBorder="1" applyAlignment="1">
      <alignment horizontal="center" vertical="center"/>
    </xf>
    <xf numFmtId="14" fontId="12" fillId="0" borderId="16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wrapText="1"/>
    </xf>
    <xf numFmtId="43" fontId="12" fillId="0" borderId="16" xfId="1" applyFont="1" applyFill="1" applyBorder="1" applyAlignment="1">
      <alignment horizontal="right" vertical="center"/>
    </xf>
    <xf numFmtId="43" fontId="13" fillId="0" borderId="16" xfId="1" applyFont="1" applyFill="1" applyBorder="1" applyAlignment="1">
      <alignment horizontal="center"/>
    </xf>
    <xf numFmtId="43" fontId="13" fillId="0" borderId="16" xfId="1" applyFont="1" applyFill="1" applyBorder="1"/>
    <xf numFmtId="164" fontId="13" fillId="0" borderId="16" xfId="1" applyNumberFormat="1" applyFont="1" applyFill="1" applyBorder="1" applyAlignment="1">
      <alignment horizontal="center"/>
    </xf>
    <xf numFmtId="164" fontId="13" fillId="0" borderId="16" xfId="1" applyNumberFormat="1" applyFont="1" applyFill="1" applyBorder="1"/>
    <xf numFmtId="0" fontId="13" fillId="6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164" fontId="13" fillId="0" borderId="1" xfId="1" applyNumberFormat="1" applyFont="1" applyFill="1" applyBorder="1"/>
    <xf numFmtId="164" fontId="13" fillId="8" borderId="1" xfId="1" applyNumberFormat="1" applyFont="1" applyFill="1" applyBorder="1"/>
    <xf numFmtId="164" fontId="0" fillId="0" borderId="0" xfId="0" applyNumberFormat="1"/>
    <xf numFmtId="43" fontId="6" fillId="0" borderId="0" xfId="0" applyNumberFormat="1" applyFont="1"/>
    <xf numFmtId="43" fontId="6" fillId="0" borderId="0" xfId="1" applyFont="1"/>
    <xf numFmtId="164" fontId="12" fillId="0" borderId="5" xfId="1" applyNumberFormat="1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/>
    </xf>
    <xf numFmtId="43" fontId="13" fillId="9" borderId="5" xfId="1" applyFont="1" applyFill="1" applyBorder="1" applyAlignment="1">
      <alignment horizontal="center"/>
    </xf>
    <xf numFmtId="43" fontId="13" fillId="3" borderId="5" xfId="1" applyFont="1" applyFill="1" applyBorder="1" applyAlignment="1">
      <alignment horizontal="center"/>
    </xf>
    <xf numFmtId="164" fontId="13" fillId="0" borderId="5" xfId="1" applyNumberFormat="1" applyFont="1" applyFill="1" applyBorder="1"/>
    <xf numFmtId="164" fontId="13" fillId="0" borderId="6" xfId="1" applyNumberFormat="1" applyFont="1" applyFill="1" applyBorder="1"/>
    <xf numFmtId="164" fontId="13" fillId="0" borderId="10" xfId="1" applyNumberFormat="1" applyFont="1" applyFill="1" applyBorder="1"/>
    <xf numFmtId="164" fontId="12" fillId="0" borderId="1" xfId="1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left" wrapText="1"/>
    </xf>
    <xf numFmtId="14" fontId="13" fillId="6" borderId="1" xfId="0" applyNumberFormat="1" applyFont="1" applyFill="1" applyBorder="1" applyAlignment="1">
      <alignment horizontal="center" wrapText="1"/>
    </xf>
    <xf numFmtId="14" fontId="16" fillId="0" borderId="1" xfId="0" applyNumberFormat="1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right" vertical="center"/>
    </xf>
    <xf numFmtId="43" fontId="13" fillId="9" borderId="1" xfId="1" applyFont="1" applyFill="1" applyBorder="1" applyAlignment="1">
      <alignment horizontal="center"/>
    </xf>
    <xf numFmtId="43" fontId="13" fillId="3" borderId="1" xfId="1" applyFont="1" applyFill="1" applyBorder="1" applyAlignment="1">
      <alignment horizontal="center"/>
    </xf>
    <xf numFmtId="0" fontId="13" fillId="0" borderId="16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164" fontId="19" fillId="7" borderId="15" xfId="1" applyNumberFormat="1" applyFont="1" applyFill="1" applyBorder="1" applyAlignment="1">
      <alignment horizontal="center" vertical="center"/>
    </xf>
    <xf numFmtId="14" fontId="12" fillId="0" borderId="8" xfId="1" applyNumberFormat="1" applyFont="1" applyFill="1" applyBorder="1" applyAlignment="1">
      <alignment horizontal="center" vertical="center"/>
    </xf>
    <xf numFmtId="0" fontId="12" fillId="0" borderId="8" xfId="0" applyFont="1" applyFill="1" applyBorder="1"/>
    <xf numFmtId="43" fontId="12" fillId="0" borderId="8" xfId="1" applyFont="1" applyFill="1" applyBorder="1"/>
    <xf numFmtId="43" fontId="13" fillId="0" borderId="15" xfId="1" applyFont="1" applyFill="1" applyBorder="1" applyAlignment="1">
      <alignment horizontal="center"/>
    </xf>
    <xf numFmtId="164" fontId="19" fillId="7" borderId="12" xfId="1" applyNumberFormat="1" applyFont="1" applyFill="1" applyBorder="1" applyAlignment="1">
      <alignment horizontal="center" vertical="center"/>
    </xf>
    <xf numFmtId="14" fontId="12" fillId="0" borderId="11" xfId="1" applyNumberFormat="1" applyFont="1" applyFill="1" applyBorder="1" applyAlignment="1">
      <alignment horizontal="center" vertical="center"/>
    </xf>
    <xf numFmtId="0" fontId="12" fillId="0" borderId="11" xfId="0" applyFont="1" applyFill="1" applyBorder="1"/>
    <xf numFmtId="43" fontId="12" fillId="0" borderId="11" xfId="1" applyFont="1" applyFill="1" applyBorder="1"/>
    <xf numFmtId="43" fontId="13" fillId="0" borderId="12" xfId="1" applyFont="1" applyFill="1" applyBorder="1" applyAlignment="1">
      <alignment horizontal="center"/>
    </xf>
    <xf numFmtId="164" fontId="13" fillId="0" borderId="13" xfId="1" applyNumberFormat="1" applyFont="1" applyFill="1" applyBorder="1"/>
    <xf numFmtId="164" fontId="19" fillId="7" borderId="21" xfId="1" applyNumberFormat="1" applyFont="1" applyFill="1" applyBorder="1" applyAlignment="1">
      <alignment horizontal="center" vertical="center"/>
    </xf>
    <xf numFmtId="14" fontId="12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43" fontId="12" fillId="0" borderId="1" xfId="1" applyFont="1" applyFill="1" applyBorder="1"/>
    <xf numFmtId="43" fontId="13" fillId="0" borderId="21" xfId="1" applyFont="1" applyFill="1" applyBorder="1" applyAlignment="1">
      <alignment horizontal="center"/>
    </xf>
    <xf numFmtId="164" fontId="13" fillId="0" borderId="14" xfId="1" applyNumberFormat="1" applyFont="1" applyFill="1" applyBorder="1"/>
    <xf numFmtId="164" fontId="19" fillId="0" borderId="21" xfId="1" applyNumberFormat="1" applyFont="1" applyFill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0" xfId="1" applyNumberFormat="1" applyFont="1" applyFill="1" applyAlignment="1"/>
    <xf numFmtId="164" fontId="6" fillId="0" borderId="0" xfId="0" applyNumberFormat="1" applyFont="1"/>
    <xf numFmtId="14" fontId="1" fillId="0" borderId="0" xfId="2" applyNumberFormat="1" applyFont="1"/>
    <xf numFmtId="14" fontId="1" fillId="0" borderId="0" xfId="0" applyNumberFormat="1" applyFont="1"/>
    <xf numFmtId="0" fontId="1" fillId="0" borderId="0" xfId="0" applyFont="1"/>
    <xf numFmtId="164" fontId="1" fillId="0" borderId="0" xfId="1" applyNumberFormat="1" applyFont="1"/>
    <xf numFmtId="14" fontId="20" fillId="0" borderId="0" xfId="0" applyNumberFormat="1" applyFont="1" applyFill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14" fontId="0" fillId="2" borderId="0" xfId="1" applyNumberFormat="1" applyFont="1" applyFill="1" applyBorder="1" applyAlignment="1">
      <alignment horizontal="center"/>
    </xf>
    <xf numFmtId="164" fontId="17" fillId="6" borderId="17" xfId="1" applyNumberFormat="1" applyFont="1" applyFill="1" applyBorder="1" applyAlignment="1">
      <alignment horizontal="center" vertical="center"/>
    </xf>
    <xf numFmtId="164" fontId="17" fillId="6" borderId="19" xfId="1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14" fontId="15" fillId="0" borderId="4" xfId="1" applyNumberFormat="1" applyFont="1" applyFill="1" applyBorder="1" applyAlignment="1">
      <alignment horizontal="center"/>
    </xf>
    <xf numFmtId="14" fontId="15" fillId="0" borderId="2" xfId="1" applyNumberFormat="1" applyFont="1" applyFill="1" applyBorder="1" applyAlignment="1">
      <alignment horizontal="center"/>
    </xf>
    <xf numFmtId="164" fontId="14" fillId="2" borderId="18" xfId="1" applyNumberFormat="1" applyFont="1" applyFill="1" applyBorder="1" applyAlignment="1">
      <alignment horizontal="right" textRotation="8"/>
    </xf>
    <xf numFmtId="164" fontId="14" fillId="2" borderId="20" xfId="1" applyNumberFormat="1" applyFont="1" applyFill="1" applyBorder="1" applyAlignment="1">
      <alignment horizontal="right" textRotation="8"/>
    </xf>
    <xf numFmtId="14" fontId="15" fillId="0" borderId="3" xfId="1" applyNumberFormat="1" applyFont="1" applyFill="1" applyBorder="1" applyAlignment="1">
      <alignment horizontal="center"/>
    </xf>
    <xf numFmtId="43" fontId="15" fillId="0" borderId="7" xfId="1" applyFont="1" applyFill="1" applyBorder="1" applyAlignment="1">
      <alignment horizontal="center"/>
    </xf>
    <xf numFmtId="43" fontId="15" fillId="0" borderId="9" xfId="1" applyFont="1" applyFill="1" applyBorder="1" applyAlignment="1">
      <alignment horizontal="center"/>
    </xf>
    <xf numFmtId="164" fontId="17" fillId="6" borderId="3" xfId="1" applyNumberFormat="1" applyFont="1" applyFill="1" applyBorder="1" applyAlignment="1">
      <alignment horizontal="center" vertical="center" textRotation="68"/>
    </xf>
    <xf numFmtId="164" fontId="17" fillId="6" borderId="7" xfId="1" applyNumberFormat="1" applyFont="1" applyFill="1" applyBorder="1" applyAlignment="1">
      <alignment horizontal="center" vertical="center" textRotation="68"/>
    </xf>
    <xf numFmtId="164" fontId="17" fillId="6" borderId="9" xfId="1" applyNumberFormat="1" applyFont="1" applyFill="1" applyBorder="1" applyAlignment="1">
      <alignment horizontal="center" vertical="center" textRotation="68"/>
    </xf>
    <xf numFmtId="0" fontId="13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164" fontId="14" fillId="2" borderId="3" xfId="1" applyNumberFormat="1" applyFont="1" applyFill="1" applyBorder="1" applyAlignment="1">
      <alignment horizontal="center"/>
    </xf>
    <xf numFmtId="164" fontId="14" fillId="2" borderId="7" xfId="1" applyNumberFormat="1" applyFont="1" applyFill="1" applyBorder="1" applyAlignment="1">
      <alignment horizontal="center"/>
    </xf>
    <xf numFmtId="164" fontId="14" fillId="2" borderId="9" xfId="1" applyNumberFormat="1" applyFont="1" applyFill="1" applyBorder="1" applyAlignment="1">
      <alignment horizontal="center"/>
    </xf>
    <xf numFmtId="164" fontId="14" fillId="3" borderId="3" xfId="1" applyNumberFormat="1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horizontal="center"/>
    </xf>
    <xf numFmtId="164" fontId="14" fillId="3" borderId="9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14" fontId="0" fillId="0" borderId="0" xfId="0" applyNumberFormat="1"/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4"/>
  <sheetViews>
    <sheetView tabSelected="1" workbookViewId="0">
      <selection activeCell="G22" sqref="G22"/>
    </sheetView>
  </sheetViews>
  <sheetFormatPr defaultRowHeight="15"/>
  <cols>
    <col min="3" max="3" width="10.44140625" bestFit="1" customWidth="1"/>
    <col min="4" max="4" width="9.88671875" style="2" bestFit="1" customWidth="1"/>
    <col min="5" max="5" width="10.44140625" bestFit="1" customWidth="1"/>
    <col min="7" max="7" width="48.44140625" bestFit="1" customWidth="1"/>
    <col min="10" max="11" width="11.44140625" bestFit="1" customWidth="1"/>
  </cols>
  <sheetData>
    <row r="2" spans="1:11">
      <c r="J2" s="2"/>
      <c r="K2" s="2"/>
    </row>
    <row r="3" spans="1:11" ht="15" customHeight="1">
      <c r="C3" s="1" t="s">
        <v>0</v>
      </c>
      <c r="D3" s="3"/>
      <c r="E3" s="1" t="s">
        <v>1</v>
      </c>
      <c r="F3" s="1" t="s">
        <v>2</v>
      </c>
      <c r="J3" s="2"/>
      <c r="K3" s="2"/>
    </row>
    <row r="4" spans="1:11" ht="15.75">
      <c r="A4" s="5"/>
      <c r="B4" s="121" t="s">
        <v>48</v>
      </c>
      <c r="C4" s="157" t="s">
        <v>60</v>
      </c>
      <c r="D4" s="4">
        <v>38265</v>
      </c>
      <c r="E4" s="122">
        <v>17703</v>
      </c>
      <c r="F4" s="128">
        <v>45939</v>
      </c>
      <c r="J4" s="2"/>
      <c r="K4" s="82"/>
    </row>
    <row r="5" spans="1:11" ht="15.75">
      <c r="A5" s="5"/>
      <c r="B5" s="129" t="s">
        <v>47</v>
      </c>
      <c r="C5" s="157" t="s">
        <v>61</v>
      </c>
      <c r="D5" s="131">
        <v>37785</v>
      </c>
      <c r="E5" s="122">
        <v>12302</v>
      </c>
      <c r="F5" s="128"/>
      <c r="J5" s="2"/>
    </row>
    <row r="6" spans="1:11" ht="15.75">
      <c r="A6" s="5"/>
      <c r="B6" s="130"/>
      <c r="C6" s="157" t="s">
        <v>62</v>
      </c>
      <c r="D6" s="131"/>
      <c r="E6" s="122">
        <v>3959</v>
      </c>
      <c r="F6" s="128"/>
      <c r="J6" s="2"/>
    </row>
    <row r="7" spans="1:11" ht="20.25">
      <c r="C7" s="157"/>
      <c r="E7" s="33">
        <f>SUM(E4:E6)</f>
        <v>33964</v>
      </c>
      <c r="J7" s="2"/>
    </row>
    <row r="8" spans="1:11">
      <c r="C8" s="158"/>
      <c r="J8" s="2"/>
    </row>
    <row r="9" spans="1:11">
      <c r="C9" s="158"/>
    </row>
    <row r="10" spans="1:11">
      <c r="C10" s="158"/>
    </row>
    <row r="11" spans="1:11">
      <c r="C11" s="159" t="s">
        <v>63</v>
      </c>
      <c r="D11" s="124" t="s">
        <v>58</v>
      </c>
      <c r="E11" s="125"/>
      <c r="F11" s="126"/>
      <c r="G11" s="125" t="s">
        <v>57</v>
      </c>
    </row>
    <row r="12" spans="1:11">
      <c r="C12" s="159" t="s">
        <v>64</v>
      </c>
      <c r="D12" s="124">
        <v>38397</v>
      </c>
      <c r="E12" s="125"/>
      <c r="F12" s="126"/>
      <c r="G12" s="125" t="s">
        <v>59</v>
      </c>
    </row>
    <row r="13" spans="1:11">
      <c r="C13" s="159" t="s">
        <v>65</v>
      </c>
      <c r="D13" s="124">
        <v>38488</v>
      </c>
      <c r="E13" s="125"/>
      <c r="F13" s="126"/>
      <c r="G13" s="160" t="s">
        <v>66</v>
      </c>
    </row>
    <row r="14" spans="1:11">
      <c r="C14" s="126"/>
      <c r="D14" s="127"/>
      <c r="E14" s="126"/>
      <c r="F14" s="126"/>
      <c r="G14" s="126"/>
    </row>
  </sheetData>
  <mergeCells count="3">
    <mergeCell ref="F4:F6"/>
    <mergeCell ref="B5:B6"/>
    <mergeCell ref="D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4"/>
  <sheetViews>
    <sheetView workbookViewId="0">
      <selection activeCell="H27" sqref="H27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50.5546875" bestFit="1" customWidth="1"/>
    <col min="5" max="5" width="13" bestFit="1" customWidth="1"/>
    <col min="6" max="6" width="30.77734375" bestFit="1" customWidth="1"/>
    <col min="7" max="9" width="12.44140625" customWidth="1"/>
    <col min="10" max="10" width="11.44140625" bestFit="1" customWidth="1"/>
    <col min="11" max="11" width="9.44140625" bestFit="1" customWidth="1"/>
    <col min="12" max="12" width="12" customWidth="1"/>
    <col min="13" max="13" width="10" customWidth="1"/>
    <col min="14" max="14" width="8.44140625" customWidth="1"/>
    <col min="15" max="15" width="9.21875" bestFit="1" customWidth="1"/>
    <col min="16" max="16" width="8.33203125" customWidth="1"/>
    <col min="17" max="17" width="8.44140625" bestFit="1" customWidth="1"/>
    <col min="18" max="18" width="8.109375" customWidth="1"/>
    <col min="19" max="19" width="11.77734375" customWidth="1"/>
    <col min="20" max="20" width="8.88671875" customWidth="1"/>
    <col min="21" max="21" width="11.77734375" customWidth="1"/>
    <col min="22" max="23" width="8.88671875" customWidth="1"/>
    <col min="24" max="24" width="7.6640625" customWidth="1"/>
    <col min="25" max="30" width="8.44140625" customWidth="1"/>
    <col min="31" max="32" width="8.5546875" customWidth="1"/>
    <col min="33" max="33" width="8.44140625" bestFit="1" customWidth="1"/>
    <col min="34" max="34" width="8.33203125" customWidth="1"/>
    <col min="35" max="35" width="9.33203125" bestFit="1" customWidth="1"/>
    <col min="36" max="36" width="9.21875" customWidth="1"/>
    <col min="37" max="37" width="10.33203125" customWidth="1"/>
    <col min="38" max="38" width="51.6640625" bestFit="1" customWidth="1"/>
    <col min="39" max="39" width="27.6640625" bestFit="1" customWidth="1"/>
    <col min="40" max="40" width="13.44140625" bestFit="1" customWidth="1"/>
  </cols>
  <sheetData>
    <row r="1" spans="1:37" s="16" customFormat="1" ht="49.5" thickBot="1">
      <c r="A1" s="6" t="s">
        <v>3</v>
      </c>
      <c r="B1" s="6" t="s">
        <v>4</v>
      </c>
      <c r="C1" s="7" t="s">
        <v>5</v>
      </c>
      <c r="D1" s="8" t="s">
        <v>6</v>
      </c>
      <c r="E1" s="6" t="s">
        <v>8</v>
      </c>
      <c r="F1" s="6" t="s">
        <v>7</v>
      </c>
      <c r="G1" s="10" t="s">
        <v>40</v>
      </c>
      <c r="H1" s="10" t="s">
        <v>10</v>
      </c>
      <c r="I1" s="10" t="s">
        <v>9</v>
      </c>
      <c r="J1" s="8" t="s">
        <v>11</v>
      </c>
      <c r="K1" s="8" t="s">
        <v>12</v>
      </c>
      <c r="L1" s="9" t="s">
        <v>41</v>
      </c>
      <c r="M1" s="37" t="s">
        <v>13</v>
      </c>
      <c r="N1" s="69" t="s">
        <v>14</v>
      </c>
      <c r="O1" s="12" t="s">
        <v>31</v>
      </c>
      <c r="P1" s="38" t="s">
        <v>15</v>
      </c>
      <c r="Q1" s="12" t="s">
        <v>16</v>
      </c>
      <c r="R1" s="38" t="s">
        <v>15</v>
      </c>
      <c r="S1" s="13" t="s">
        <v>17</v>
      </c>
      <c r="T1" s="15" t="s">
        <v>18</v>
      </c>
      <c r="U1" s="13" t="s">
        <v>42</v>
      </c>
      <c r="V1" s="15" t="s">
        <v>43</v>
      </c>
      <c r="W1" s="39" t="s">
        <v>44</v>
      </c>
      <c r="X1" s="38" t="s">
        <v>15</v>
      </c>
      <c r="Y1" s="12" t="s">
        <v>45</v>
      </c>
      <c r="Z1" s="38" t="s">
        <v>15</v>
      </c>
      <c r="AA1" s="14" t="s">
        <v>46</v>
      </c>
      <c r="AB1" s="38" t="s">
        <v>15</v>
      </c>
      <c r="AC1" s="12" t="s">
        <v>19</v>
      </c>
      <c r="AD1" s="38" t="s">
        <v>15</v>
      </c>
      <c r="AE1" s="6" t="s">
        <v>20</v>
      </c>
      <c r="AF1" s="38" t="s">
        <v>15</v>
      </c>
      <c r="AG1" s="14" t="s">
        <v>21</v>
      </c>
      <c r="AH1" s="38" t="s">
        <v>15</v>
      </c>
      <c r="AI1" s="42" t="s">
        <v>22</v>
      </c>
      <c r="AJ1" s="6" t="s">
        <v>23</v>
      </c>
      <c r="AK1" s="42" t="s">
        <v>22</v>
      </c>
    </row>
    <row r="2" spans="1:37" s="24" customFormat="1" ht="12.75">
      <c r="A2" s="17"/>
      <c r="B2" s="17"/>
      <c r="C2" s="18"/>
      <c r="D2" s="19"/>
      <c r="E2" s="19"/>
      <c r="F2" s="19"/>
      <c r="G2" s="20"/>
      <c r="H2" s="20"/>
      <c r="I2" s="20"/>
      <c r="J2" s="21"/>
      <c r="K2" s="21"/>
      <c r="L2" s="19"/>
      <c r="M2" s="22"/>
      <c r="N2" s="23"/>
      <c r="O2" s="22"/>
      <c r="P2" s="46"/>
      <c r="Q2" s="22"/>
      <c r="R2" s="46"/>
      <c r="S2" s="22"/>
      <c r="T2" s="22"/>
      <c r="U2" s="22"/>
      <c r="V2" s="22"/>
      <c r="W2" s="22"/>
      <c r="X2" s="47"/>
      <c r="Y2" s="23"/>
      <c r="Z2" s="47"/>
      <c r="AA2" s="23"/>
      <c r="AB2" s="47"/>
      <c r="AC2" s="23"/>
      <c r="AD2" s="47"/>
      <c r="AE2" s="23"/>
      <c r="AF2" s="47"/>
      <c r="AG2" s="23"/>
      <c r="AH2" s="47"/>
      <c r="AI2" s="47"/>
      <c r="AJ2" s="23"/>
      <c r="AK2" s="47"/>
    </row>
    <row r="3" spans="1:37" s="34" customFormat="1" ht="11.25"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37" s="34" customFormat="1" ht="11.25"/>
    <row r="5" spans="1:37" s="34" customFormat="1" ht="11.25">
      <c r="M5" s="83"/>
      <c r="W5" s="83"/>
      <c r="Y5" s="83"/>
    </row>
    <row r="6" spans="1:37" s="24" customFormat="1" ht="13.5" thickBot="1">
      <c r="A6" s="17"/>
      <c r="B6" s="17"/>
      <c r="C6" s="18"/>
      <c r="D6" s="19"/>
      <c r="E6" s="19"/>
      <c r="F6" s="19"/>
      <c r="G6" s="73"/>
      <c r="H6" s="73"/>
      <c r="I6" s="73"/>
      <c r="J6" s="21"/>
      <c r="K6" s="21"/>
      <c r="L6" s="19"/>
      <c r="M6" s="22"/>
      <c r="N6" s="23"/>
      <c r="O6" s="22"/>
      <c r="P6" s="46"/>
      <c r="Q6" s="22"/>
      <c r="R6" s="46"/>
      <c r="S6" s="22"/>
      <c r="T6" s="22"/>
      <c r="U6" s="22"/>
      <c r="V6" s="22"/>
      <c r="W6" s="22"/>
      <c r="X6" s="47"/>
      <c r="Y6" s="23"/>
      <c r="Z6" s="47"/>
      <c r="AA6" s="23"/>
      <c r="AB6" s="47"/>
      <c r="AC6" s="23"/>
      <c r="AD6" s="47"/>
      <c r="AE6" s="75"/>
      <c r="AF6" s="77"/>
      <c r="AG6" s="23"/>
      <c r="AH6" s="47"/>
      <c r="AI6" s="77"/>
      <c r="AJ6" s="75"/>
      <c r="AK6" s="47"/>
    </row>
    <row r="7" spans="1:37" s="24" customFormat="1" ht="12.75" customHeight="1">
      <c r="A7" s="132" t="s">
        <v>49</v>
      </c>
      <c r="B7" s="85" t="s">
        <v>60</v>
      </c>
      <c r="C7" s="86">
        <v>38275</v>
      </c>
      <c r="D7" s="87" t="s">
        <v>50</v>
      </c>
      <c r="E7" s="87" t="s">
        <v>51</v>
      </c>
      <c r="F7" s="87" t="s">
        <v>50</v>
      </c>
      <c r="G7" s="55">
        <v>107237.83</v>
      </c>
      <c r="H7" s="55">
        <v>107237.83</v>
      </c>
      <c r="I7" s="55">
        <v>107237.83</v>
      </c>
      <c r="J7" s="134" t="s">
        <v>68</v>
      </c>
      <c r="K7" s="134" t="s">
        <v>52</v>
      </c>
      <c r="L7" s="136" t="s">
        <v>53</v>
      </c>
      <c r="M7" s="25">
        <v>1607.7072400000004</v>
      </c>
      <c r="N7" s="25">
        <v>1351</v>
      </c>
      <c r="O7" s="88"/>
      <c r="P7" s="88"/>
      <c r="Q7" s="89"/>
      <c r="R7" s="89"/>
      <c r="S7" s="25"/>
      <c r="T7" s="25"/>
      <c r="U7" s="26"/>
      <c r="V7" s="26"/>
      <c r="W7" s="26"/>
      <c r="X7" s="90"/>
      <c r="Y7" s="49">
        <v>9.3827480000000545</v>
      </c>
      <c r="Z7" s="90">
        <v>104</v>
      </c>
      <c r="AA7" s="88"/>
      <c r="AB7" s="88"/>
      <c r="AC7" s="25">
        <v>99.130896000000078</v>
      </c>
      <c r="AD7" s="90">
        <v>1103</v>
      </c>
      <c r="AE7" s="57">
        <v>148.1935960000003</v>
      </c>
      <c r="AF7" s="62">
        <v>831</v>
      </c>
      <c r="AG7" s="25">
        <v>108.51364400000013</v>
      </c>
      <c r="AH7" s="91">
        <v>1207</v>
      </c>
      <c r="AI7" s="92">
        <f>AF7+AH7</f>
        <v>2038</v>
      </c>
      <c r="AJ7" s="138">
        <v>45939</v>
      </c>
      <c r="AK7" s="140">
        <f>AI7+AI8</f>
        <v>17703</v>
      </c>
    </row>
    <row r="8" spans="1:37" s="24" customFormat="1" ht="15.75" customHeight="1" thickBot="1">
      <c r="A8" s="133"/>
      <c r="B8" s="93"/>
      <c r="C8" s="67"/>
      <c r="D8" s="94" t="s">
        <v>67</v>
      </c>
      <c r="E8" s="95" t="s">
        <v>24</v>
      </c>
      <c r="F8" s="96" t="s">
        <v>24</v>
      </c>
      <c r="G8" s="97">
        <v>77777.77</v>
      </c>
      <c r="H8" s="68">
        <v>0</v>
      </c>
      <c r="I8" s="68">
        <v>0</v>
      </c>
      <c r="J8" s="135"/>
      <c r="K8" s="135"/>
      <c r="L8" s="137"/>
      <c r="M8" s="50">
        <v>1614.1742375000003</v>
      </c>
      <c r="N8" s="51">
        <v>0</v>
      </c>
      <c r="O8" s="98"/>
      <c r="P8" s="98"/>
      <c r="Q8" s="99"/>
      <c r="R8" s="99"/>
      <c r="S8" s="96" t="s">
        <v>24</v>
      </c>
      <c r="T8" s="50"/>
      <c r="U8" s="96" t="s">
        <v>24</v>
      </c>
      <c r="V8" s="50"/>
      <c r="W8" s="50">
        <v>602.78</v>
      </c>
      <c r="X8" s="80">
        <v>6708</v>
      </c>
      <c r="Y8" s="51">
        <v>191.55560399999999</v>
      </c>
      <c r="Z8" s="80">
        <v>2132</v>
      </c>
      <c r="AA8" s="98"/>
      <c r="AB8" s="98"/>
      <c r="AC8" s="27">
        <v>403.56660800000009</v>
      </c>
      <c r="AD8" s="28">
        <v>4491</v>
      </c>
      <c r="AE8" s="51">
        <v>416.27430800000002</v>
      </c>
      <c r="AF8" s="80">
        <v>2335</v>
      </c>
      <c r="AG8" s="27">
        <v>1197.8999295000003</v>
      </c>
      <c r="AH8" s="80">
        <v>13330</v>
      </c>
      <c r="AI8" s="80">
        <f>AF8+AH8</f>
        <v>15665</v>
      </c>
      <c r="AJ8" s="139"/>
      <c r="AK8" s="141"/>
    </row>
    <row r="9" spans="1:37" s="24" customFormat="1" ht="12.75">
      <c r="A9" s="17"/>
      <c r="B9" s="17"/>
      <c r="C9" s="18"/>
      <c r="D9" s="19"/>
      <c r="E9" s="19"/>
      <c r="F9" s="19"/>
      <c r="G9" s="20"/>
      <c r="H9" s="20"/>
      <c r="I9" s="20"/>
      <c r="J9" s="21"/>
      <c r="K9" s="21"/>
      <c r="L9" s="19"/>
      <c r="M9" s="22"/>
      <c r="N9" s="23"/>
      <c r="O9" s="22"/>
      <c r="P9" s="46"/>
      <c r="Q9" s="22"/>
      <c r="R9" s="46"/>
      <c r="S9" s="22"/>
      <c r="T9" s="22"/>
      <c r="U9" s="22"/>
      <c r="V9" s="22"/>
      <c r="W9" s="22"/>
      <c r="X9" s="47"/>
      <c r="Y9" s="23"/>
      <c r="Z9" s="47"/>
      <c r="AA9" s="23"/>
      <c r="AB9" s="47"/>
      <c r="AC9" s="23"/>
      <c r="AD9" s="47"/>
      <c r="AE9" s="23"/>
      <c r="AF9" s="47"/>
      <c r="AG9" s="23"/>
      <c r="AH9" s="47"/>
      <c r="AI9" s="47"/>
      <c r="AJ9" s="23"/>
      <c r="AK9" s="47"/>
    </row>
    <row r="10" spans="1:37" s="34" customFormat="1" ht="11.25">
      <c r="M10" s="83"/>
      <c r="AF10" s="123"/>
      <c r="AG10" s="123"/>
      <c r="AH10" s="123"/>
    </row>
    <row r="11" spans="1:37" s="34" customFormat="1" ht="11.25">
      <c r="Y11" s="83"/>
      <c r="AE11" s="83"/>
      <c r="AF11" s="83"/>
      <c r="AG11" s="83"/>
    </row>
    <row r="12" spans="1:37" s="34" customFormat="1" ht="11.25">
      <c r="N12" s="83"/>
    </row>
    <row r="13" spans="1:37" s="34" customFormat="1" ht="11.25"/>
    <row r="14" spans="1:37" s="34" customFormat="1" ht="11.25"/>
  </sheetData>
  <mergeCells count="6">
    <mergeCell ref="AK7:AK8"/>
    <mergeCell ref="A7:A8"/>
    <mergeCell ref="J7:J8"/>
    <mergeCell ref="K7:K8"/>
    <mergeCell ref="L7:L8"/>
    <mergeCell ref="AJ7:A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4"/>
  <sheetViews>
    <sheetView workbookViewId="0">
      <selection activeCell="B24" sqref="B24"/>
    </sheetView>
  </sheetViews>
  <sheetFormatPr defaultRowHeight="11.25"/>
  <cols>
    <col min="1" max="1" width="6.88671875" style="34" customWidth="1"/>
    <col min="2" max="2" width="7.6640625" style="34" bestFit="1" customWidth="1"/>
    <col min="3" max="3" width="8.44140625" style="34" customWidth="1"/>
    <col min="4" max="4" width="21.109375" style="34" customWidth="1"/>
    <col min="5" max="5" width="57.33203125" style="34" bestFit="1" customWidth="1"/>
    <col min="6" max="6" width="11.21875" style="34" customWidth="1"/>
    <col min="7" max="7" width="12.5546875" style="34" customWidth="1"/>
    <col min="8" max="8" width="16.21875" style="34" customWidth="1"/>
    <col min="9" max="9" width="11.44140625" style="34" bestFit="1" customWidth="1"/>
    <col min="10" max="10" width="9.44140625" style="34" bestFit="1" customWidth="1"/>
    <col min="11" max="12" width="10" style="34" customWidth="1"/>
    <col min="13" max="13" width="8.88671875" style="34" customWidth="1"/>
    <col min="14" max="14" width="11.5546875" style="34" customWidth="1"/>
    <col min="15" max="17" width="8.88671875" style="34" customWidth="1"/>
    <col min="18" max="19" width="10.33203125" style="34" customWidth="1"/>
    <col min="20" max="20" width="11.21875" style="34" customWidth="1"/>
    <col min="21" max="22" width="8.88671875" style="34" customWidth="1"/>
    <col min="23" max="23" width="12" style="34" customWidth="1"/>
    <col min="24" max="24" width="7.5546875" style="34" customWidth="1"/>
    <col min="25" max="25" width="8.88671875" style="34" customWidth="1"/>
    <col min="26" max="26" width="6.77734375" style="34" customWidth="1"/>
    <col min="27" max="27" width="8.88671875" style="34" customWidth="1"/>
    <col min="28" max="28" width="7.6640625" style="34" customWidth="1"/>
    <col min="29" max="29" width="8.88671875" style="34" customWidth="1"/>
    <col min="30" max="30" width="7.21875" style="34" customWidth="1"/>
    <col min="31" max="31" width="8.109375" style="34" customWidth="1"/>
    <col min="32" max="32" width="9.44140625" style="34" customWidth="1"/>
    <col min="33" max="33" width="8.44140625" style="34" customWidth="1"/>
    <col min="34" max="34" width="9.33203125" style="34" customWidth="1"/>
    <col min="35" max="36" width="9.21875" style="34" customWidth="1"/>
    <col min="37" max="37" width="10.33203125" style="34" customWidth="1"/>
    <col min="38" max="38" width="9.33203125" style="34" bestFit="1" customWidth="1"/>
    <col min="39" max="39" width="65.77734375" style="34" bestFit="1" customWidth="1"/>
    <col min="40" max="40" width="112.5546875" style="34" bestFit="1" customWidth="1"/>
    <col min="41" max="42" width="38.88671875" style="34" bestFit="1" customWidth="1"/>
    <col min="43" max="16384" width="8.88671875" style="34"/>
  </cols>
  <sheetData>
    <row r="1" spans="1:39" s="16" customFormat="1" ht="36.75" thickBot="1">
      <c r="A1" s="6" t="s">
        <v>3</v>
      </c>
      <c r="B1" s="35" t="s">
        <v>4</v>
      </c>
      <c r="C1" s="7" t="s">
        <v>25</v>
      </c>
      <c r="D1" s="6" t="s">
        <v>26</v>
      </c>
      <c r="E1" s="8" t="s">
        <v>27</v>
      </c>
      <c r="F1" s="35" t="s">
        <v>28</v>
      </c>
      <c r="G1" s="35" t="s">
        <v>9</v>
      </c>
      <c r="H1" s="35" t="s">
        <v>29</v>
      </c>
      <c r="I1" s="36" t="s">
        <v>11</v>
      </c>
      <c r="J1" s="8" t="s">
        <v>12</v>
      </c>
      <c r="K1" s="9" t="s">
        <v>30</v>
      </c>
      <c r="L1" s="37" t="s">
        <v>13</v>
      </c>
      <c r="M1" s="11" t="s">
        <v>14</v>
      </c>
      <c r="N1" s="12" t="s">
        <v>31</v>
      </c>
      <c r="O1" s="38" t="s">
        <v>15</v>
      </c>
      <c r="P1" s="12" t="s">
        <v>16</v>
      </c>
      <c r="Q1" s="38" t="s">
        <v>15</v>
      </c>
      <c r="R1" s="12" t="s">
        <v>32</v>
      </c>
      <c r="S1" s="15" t="s">
        <v>33</v>
      </c>
      <c r="T1" s="12" t="s">
        <v>34</v>
      </c>
      <c r="U1" s="15" t="s">
        <v>35</v>
      </c>
      <c r="V1" s="39" t="s">
        <v>36</v>
      </c>
      <c r="W1" s="15" t="s">
        <v>37</v>
      </c>
      <c r="X1" s="40" t="s">
        <v>15</v>
      </c>
      <c r="Y1" s="15" t="s">
        <v>38</v>
      </c>
      <c r="Z1" s="40" t="s">
        <v>15</v>
      </c>
      <c r="AA1" s="13" t="s">
        <v>39</v>
      </c>
      <c r="AB1" s="40" t="s">
        <v>15</v>
      </c>
      <c r="AC1" s="15" t="s">
        <v>19</v>
      </c>
      <c r="AD1" s="40" t="s">
        <v>15</v>
      </c>
      <c r="AE1" s="10" t="s">
        <v>20</v>
      </c>
      <c r="AF1" s="41" t="s">
        <v>15</v>
      </c>
      <c r="AG1" s="14" t="s">
        <v>21</v>
      </c>
      <c r="AH1" s="40" t="s">
        <v>15</v>
      </c>
      <c r="AI1" s="42" t="s">
        <v>22</v>
      </c>
      <c r="AJ1" s="43" t="s">
        <v>23</v>
      </c>
      <c r="AK1" s="42" t="s">
        <v>22</v>
      </c>
      <c r="AL1" s="42" t="s">
        <v>22</v>
      </c>
      <c r="AM1" s="44"/>
    </row>
    <row r="4" spans="1:39" s="24" customFormat="1" ht="13.5" thickBot="1">
      <c r="A4" s="17"/>
      <c r="B4" s="70"/>
      <c r="C4" s="71"/>
      <c r="D4" s="100"/>
      <c r="E4" s="100"/>
      <c r="F4" s="73"/>
      <c r="G4" s="73"/>
      <c r="H4" s="73"/>
      <c r="I4" s="101"/>
      <c r="J4" s="100"/>
      <c r="K4" s="72"/>
      <c r="L4" s="74"/>
      <c r="M4" s="75"/>
      <c r="N4" s="74"/>
      <c r="O4" s="76"/>
      <c r="P4" s="74"/>
      <c r="Q4" s="76"/>
      <c r="R4" s="74"/>
      <c r="S4" s="74"/>
      <c r="T4" s="74"/>
      <c r="U4" s="74"/>
      <c r="V4" s="74"/>
      <c r="W4" s="74"/>
      <c r="X4" s="77"/>
      <c r="Y4" s="75"/>
      <c r="Z4" s="77"/>
      <c r="AA4" s="75"/>
      <c r="AB4" s="77"/>
      <c r="AC4" s="75"/>
      <c r="AD4" s="77"/>
      <c r="AE4" s="75"/>
      <c r="AF4" s="77"/>
      <c r="AG4" s="75"/>
      <c r="AH4" s="77"/>
      <c r="AI4" s="77"/>
      <c r="AJ4" s="23"/>
      <c r="AL4" s="48"/>
      <c r="AM4" s="48"/>
    </row>
    <row r="5" spans="1:39" s="24" customFormat="1" ht="12.75">
      <c r="A5" s="145" t="s">
        <v>49</v>
      </c>
      <c r="B5" s="102" t="s">
        <v>61</v>
      </c>
      <c r="C5" s="103">
        <v>37785</v>
      </c>
      <c r="D5" s="104" t="s">
        <v>54</v>
      </c>
      <c r="E5" s="104" t="s">
        <v>54</v>
      </c>
      <c r="F5" s="105">
        <v>118688.95</v>
      </c>
      <c r="G5" s="105">
        <v>118688.95</v>
      </c>
      <c r="H5" s="55">
        <v>118688.99</v>
      </c>
      <c r="I5" s="161" t="s">
        <v>68</v>
      </c>
      <c r="J5" s="148" t="s">
        <v>52</v>
      </c>
      <c r="K5" s="148" t="s">
        <v>49</v>
      </c>
      <c r="L5" s="106">
        <v>3258.0327225000001</v>
      </c>
      <c r="M5" s="57">
        <v>2435.38</v>
      </c>
      <c r="N5" s="58"/>
      <c r="O5" s="59"/>
      <c r="P5" s="58"/>
      <c r="Q5" s="59"/>
      <c r="R5" s="56">
        <v>771.47817500000008</v>
      </c>
      <c r="S5" s="56">
        <v>771.47817500000008</v>
      </c>
      <c r="T5" s="56">
        <v>148.36000000000001</v>
      </c>
      <c r="U5" s="56">
        <v>148.3611875</v>
      </c>
      <c r="V5" s="56"/>
      <c r="W5" s="56">
        <v>0.54936250000014297</v>
      </c>
      <c r="X5" s="62">
        <v>6.9718250570854501</v>
      </c>
      <c r="Y5" s="57">
        <v>231.85800399999999</v>
      </c>
      <c r="Z5" s="62">
        <v>2939.0679231560548</v>
      </c>
      <c r="AA5" s="60"/>
      <c r="AB5" s="61"/>
      <c r="AC5" s="57">
        <v>324.07334399999991</v>
      </c>
      <c r="AD5" s="62">
        <v>2967.0819838399825</v>
      </c>
      <c r="AE5" s="57">
        <v>266.172012</v>
      </c>
      <c r="AF5" s="62">
        <v>1701</v>
      </c>
      <c r="AG5" s="57">
        <v>556.48071049999999</v>
      </c>
      <c r="AH5" s="62">
        <v>7054</v>
      </c>
      <c r="AI5" s="92">
        <f>AF5+AH5</f>
        <v>8755</v>
      </c>
      <c r="AJ5" s="142">
        <v>45939</v>
      </c>
      <c r="AK5" s="151">
        <f>AI5+AI6+AI7</f>
        <v>12302</v>
      </c>
      <c r="AL5" s="154">
        <f>AK5+AK8</f>
        <v>16261</v>
      </c>
      <c r="AM5" s="48"/>
    </row>
    <row r="6" spans="1:39" s="24" customFormat="1" ht="15" customHeight="1">
      <c r="A6" s="146"/>
      <c r="B6" s="107"/>
      <c r="C6" s="108"/>
      <c r="D6" s="109" t="s">
        <v>55</v>
      </c>
      <c r="E6" s="109" t="s">
        <v>56</v>
      </c>
      <c r="F6" s="110"/>
      <c r="G6" s="110"/>
      <c r="H6" s="63"/>
      <c r="I6" s="162"/>
      <c r="J6" s="149"/>
      <c r="K6" s="149"/>
      <c r="L6" s="111">
        <v>243.07000000000005</v>
      </c>
      <c r="M6" s="29">
        <v>58.69</v>
      </c>
      <c r="N6" s="64"/>
      <c r="O6" s="65"/>
      <c r="P6" s="64"/>
      <c r="Q6" s="65"/>
      <c r="R6" s="31">
        <v>0</v>
      </c>
      <c r="S6" s="31">
        <v>0</v>
      </c>
      <c r="T6" s="31"/>
      <c r="U6" s="31">
        <v>0</v>
      </c>
      <c r="V6" s="31"/>
      <c r="W6" s="31">
        <v>0</v>
      </c>
      <c r="X6" s="30"/>
      <c r="Y6" s="29">
        <v>12.971399999999999</v>
      </c>
      <c r="Z6" s="30">
        <v>164.40831089163333</v>
      </c>
      <c r="AA6" s="32"/>
      <c r="AB6" s="66"/>
      <c r="AC6" s="29">
        <v>71.568000000000026</v>
      </c>
      <c r="AD6" s="30">
        <v>907.22458061019199</v>
      </c>
      <c r="AE6" s="29">
        <v>99.840600000000038</v>
      </c>
      <c r="AF6" s="30">
        <v>638</v>
      </c>
      <c r="AG6" s="29">
        <v>84.539400000000029</v>
      </c>
      <c r="AH6" s="30">
        <v>1072</v>
      </c>
      <c r="AI6" s="112">
        <f t="shared" ref="AI6:AI8" si="0">AF6+AH6</f>
        <v>1710</v>
      </c>
      <c r="AJ6" s="143"/>
      <c r="AK6" s="152"/>
      <c r="AL6" s="155"/>
      <c r="AM6" s="48"/>
    </row>
    <row r="7" spans="1:39" s="24" customFormat="1" ht="15.75" customHeight="1" thickBot="1">
      <c r="A7" s="146"/>
      <c r="B7" s="113"/>
      <c r="C7" s="114"/>
      <c r="D7" s="115"/>
      <c r="E7" s="115" t="s">
        <v>69</v>
      </c>
      <c r="F7" s="116">
        <v>2934.7</v>
      </c>
      <c r="G7" s="79" t="s">
        <v>24</v>
      </c>
      <c r="H7" s="78" t="s">
        <v>24</v>
      </c>
      <c r="I7" s="162"/>
      <c r="J7" s="149"/>
      <c r="K7" s="149"/>
      <c r="L7" s="117">
        <v>191.746285</v>
      </c>
      <c r="M7" s="51">
        <v>0</v>
      </c>
      <c r="N7" s="52"/>
      <c r="O7" s="53"/>
      <c r="P7" s="52"/>
      <c r="Q7" s="53"/>
      <c r="R7" s="78" t="s">
        <v>24</v>
      </c>
      <c r="S7" s="50">
        <v>19.07555</v>
      </c>
      <c r="T7" s="78" t="s">
        <v>24</v>
      </c>
      <c r="U7" s="50">
        <v>3.6683749999999997</v>
      </c>
      <c r="V7" s="50"/>
      <c r="W7" s="50">
        <v>22.743925000000001</v>
      </c>
      <c r="X7" s="80">
        <v>288</v>
      </c>
      <c r="Y7" s="51">
        <v>7.1061540000000001</v>
      </c>
      <c r="Z7" s="80">
        <v>90.126683919777221</v>
      </c>
      <c r="AA7" s="54"/>
      <c r="AB7" s="81"/>
      <c r="AC7" s="51">
        <v>67.40094400000001</v>
      </c>
      <c r="AD7" s="80">
        <v>854.3654706319262</v>
      </c>
      <c r="AE7" s="51">
        <v>94.495261999999997</v>
      </c>
      <c r="AF7" s="80">
        <v>604</v>
      </c>
      <c r="AG7" s="51">
        <v>97.251023000000004</v>
      </c>
      <c r="AH7" s="80">
        <v>1233</v>
      </c>
      <c r="AI7" s="118">
        <f t="shared" si="0"/>
        <v>1837</v>
      </c>
      <c r="AJ7" s="143"/>
      <c r="AK7" s="153"/>
      <c r="AL7" s="155"/>
      <c r="AM7" s="48"/>
    </row>
    <row r="8" spans="1:39" s="24" customFormat="1" ht="15.75" customHeight="1" thickBot="1">
      <c r="A8" s="147"/>
      <c r="B8" s="119" t="s">
        <v>62</v>
      </c>
      <c r="C8" s="114">
        <v>37785</v>
      </c>
      <c r="D8" s="115" t="s">
        <v>54</v>
      </c>
      <c r="E8" s="115" t="s">
        <v>54</v>
      </c>
      <c r="F8" s="116">
        <v>89160.63</v>
      </c>
      <c r="G8" s="116">
        <v>89160.63</v>
      </c>
      <c r="H8" s="116">
        <v>89160.63</v>
      </c>
      <c r="I8" s="163"/>
      <c r="J8" s="150"/>
      <c r="K8" s="150"/>
      <c r="L8" s="117">
        <v>2234.5384025000003</v>
      </c>
      <c r="M8" s="51">
        <v>1912.27</v>
      </c>
      <c r="N8" s="52"/>
      <c r="O8" s="53"/>
      <c r="P8" s="52"/>
      <c r="Q8" s="53"/>
      <c r="R8" s="50">
        <v>579.54409500000008</v>
      </c>
      <c r="S8" s="50">
        <v>579.54409500000008</v>
      </c>
      <c r="T8" s="50">
        <v>111.45</v>
      </c>
      <c r="U8" s="50">
        <v>111.45</v>
      </c>
      <c r="V8" s="50"/>
      <c r="W8" s="50">
        <v>0</v>
      </c>
      <c r="X8" s="80"/>
      <c r="Y8" s="51">
        <v>178</v>
      </c>
      <c r="Z8" s="80">
        <v>2256</v>
      </c>
      <c r="AA8" s="54"/>
      <c r="AB8" s="81"/>
      <c r="AC8" s="51">
        <v>124.14</v>
      </c>
      <c r="AD8" s="80">
        <v>1574</v>
      </c>
      <c r="AE8" s="51">
        <v>20.129684000000125</v>
      </c>
      <c r="AF8" s="80">
        <v>129</v>
      </c>
      <c r="AG8" s="51">
        <v>302.13871850000021</v>
      </c>
      <c r="AH8" s="80">
        <v>3830</v>
      </c>
      <c r="AI8" s="118">
        <f t="shared" si="0"/>
        <v>3959</v>
      </c>
      <c r="AJ8" s="144"/>
      <c r="AK8" s="120">
        <f>AI8</f>
        <v>3959</v>
      </c>
      <c r="AL8" s="156"/>
      <c r="AM8" s="48"/>
    </row>
    <row r="9" spans="1:39" s="24" customFormat="1" ht="12.75">
      <c r="A9" s="17"/>
      <c r="B9" s="17"/>
      <c r="C9" s="18"/>
      <c r="D9" s="21"/>
      <c r="E9" s="21"/>
      <c r="F9" s="20"/>
      <c r="G9" s="20"/>
      <c r="H9" s="20"/>
      <c r="I9" s="45"/>
      <c r="J9" s="21"/>
      <c r="K9" s="19"/>
      <c r="L9" s="22"/>
      <c r="M9" s="23"/>
      <c r="N9" s="22"/>
      <c r="O9" s="46"/>
      <c r="P9" s="22"/>
      <c r="Q9" s="46"/>
      <c r="R9" s="22"/>
      <c r="S9" s="22"/>
      <c r="T9" s="22"/>
      <c r="U9" s="22"/>
      <c r="V9" s="22"/>
      <c r="W9" s="22"/>
      <c r="X9" s="47"/>
      <c r="Y9" s="23"/>
      <c r="Z9" s="47"/>
      <c r="AA9" s="23"/>
      <c r="AB9" s="47"/>
      <c r="AC9" s="23"/>
      <c r="AD9" s="47"/>
      <c r="AE9" s="23"/>
      <c r="AF9" s="47"/>
      <c r="AG9" s="23"/>
      <c r="AH9" s="47"/>
      <c r="AI9" s="47"/>
      <c r="AJ9" s="23"/>
      <c r="AL9" s="48"/>
      <c r="AM9" s="48"/>
    </row>
    <row r="10" spans="1:39"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>
        <f t="shared" ref="V10" si="1">SUM(V5:V9)</f>
        <v>0</v>
      </c>
      <c r="W10" s="83"/>
      <c r="X10" s="83"/>
      <c r="Y10" s="83"/>
    </row>
    <row r="11" spans="1:39">
      <c r="AE11" s="83"/>
      <c r="AF11" s="123"/>
      <c r="AG11" s="123"/>
      <c r="AH11" s="123"/>
    </row>
    <row r="12" spans="1:39">
      <c r="M12" s="83"/>
      <c r="W12" s="83"/>
      <c r="Y12" s="83"/>
    </row>
    <row r="13" spans="1:39">
      <c r="AF13" s="123"/>
      <c r="AG13" s="123"/>
      <c r="AH13" s="123"/>
    </row>
    <row r="14" spans="1:39">
      <c r="M14" s="83"/>
    </row>
  </sheetData>
  <mergeCells count="7">
    <mergeCell ref="AK5:AK7"/>
    <mergeCell ref="AL5:AL8"/>
    <mergeCell ref="I5:I8"/>
    <mergeCell ref="AJ5:AJ8"/>
    <mergeCell ref="A5:A8"/>
    <mergeCell ref="J5:J8"/>
    <mergeCell ref="K5:K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219-1</vt:lpstr>
      <vt:lpstr>219γ5</vt:lpstr>
      <vt:lpstr>219γ6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2025-10-09T17:40:45Z</dcterms:modified>
</cp:coreProperties>
</file>