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35" windowHeight="13095"/>
  </bookViews>
  <sheets>
    <sheet name="219-1" sheetId="1" r:id="rId1"/>
    <sheet name="219γ5" sheetId="15" r:id="rId2"/>
    <sheet name="219γ6" sheetId="14" r:id="rId3"/>
    <sheet name="219δ1" sheetId="16" r:id="rId4"/>
  </sheets>
  <calcPr calcId="125725"/>
</workbook>
</file>

<file path=xl/calcChain.xml><?xml version="1.0" encoding="utf-8"?>
<calcChain xmlns="http://schemas.openxmlformats.org/spreadsheetml/2006/main">
  <c r="AG7" i="16"/>
  <c r="AH7" s="1"/>
  <c r="AI9" i="15" l="1"/>
  <c r="AI8"/>
  <c r="AK7" s="1"/>
  <c r="AI7"/>
  <c r="AI6"/>
  <c r="AI5"/>
  <c r="AI4"/>
  <c r="AK4" s="1"/>
  <c r="AL4" s="1"/>
  <c r="AI14" i="14" l="1"/>
  <c r="AI13"/>
  <c r="AI12"/>
  <c r="AI11"/>
  <c r="AI10"/>
  <c r="AI9"/>
  <c r="AI8"/>
  <c r="AI7"/>
  <c r="AI6"/>
  <c r="AK5" s="1"/>
  <c r="AI5"/>
  <c r="E16" i="1" l="1"/>
  <c r="E9" l="1"/>
</calcChain>
</file>

<file path=xl/sharedStrings.xml><?xml version="1.0" encoding="utf-8"?>
<sst xmlns="http://schemas.openxmlformats.org/spreadsheetml/2006/main" count="251" uniqueCount="105">
  <si>
    <t>συμβόλαια</t>
  </si>
  <si>
    <t>ποσό</t>
  </si>
  <si>
    <t>απαίτηση</t>
  </si>
  <si>
    <t>αΑ</t>
  </si>
  <si>
    <t>αρ. συμβολ</t>
  </si>
  <si>
    <t>ημερο μηνία</t>
  </si>
  <si>
    <t>πράξη</t>
  </si>
  <si>
    <t>πράξη βάσει ΑΓΑΠΕ</t>
  </si>
  <si>
    <t>πράξη βάσει ΤΑΝ</t>
  </si>
  <si>
    <t>ποσό πράξης</t>
  </si>
  <si>
    <t>ποσό πράξης βάσει ΑΓΑΠΕ</t>
  </si>
  <si>
    <t>ποσό πράξης βάσει ΤΑΝ</t>
  </si>
  <si>
    <t>υπόλογος</t>
  </si>
  <si>
    <t>περιοχή</t>
  </si>
  <si>
    <t>έπρεπε να χρεώσει</t>
  </si>
  <si>
    <t>χρέωσε</t>
  </si>
  <si>
    <t>καθεστώς ΤΟΓΚΑΣ</t>
  </si>
  <si>
    <t>με ΖΗΛ π.χ.-1</t>
  </si>
  <si>
    <t>ΔΟΛΟΣ</t>
  </si>
  <si>
    <t>κ-15 ελέγχου ΤΑΝ</t>
  </si>
  <si>
    <t>κ-15 βάσει  zηλ</t>
  </si>
  <si>
    <t>διαφυγών φόρος εισοδήματος</t>
  </si>
  <si>
    <t>ηθικώς πρέπει</t>
  </si>
  <si>
    <t>…. ΥΠΟ ΧΡΕΩΤΙΚΑ</t>
  </si>
  <si>
    <t>σύνολα</t>
  </si>
  <si>
    <t>ημερομηνία απαίτησης</t>
  </si>
  <si>
    <t>ΔΕΝ</t>
  </si>
  <si>
    <t>προς κ. Τερζίδη Κύρο</t>
  </si>
  <si>
    <t>ΤΟΓΚΑ</t>
  </si>
  <si>
    <t>προς ΑΓΑΠΕ</t>
  </si>
  <si>
    <t>ημερομηνία</t>
  </si>
  <si>
    <t>πράξη βάσει ΑΓΑΠΕ &amp; έλέγχου ΤΑΝ</t>
  </si>
  <si>
    <t>πράξη βάσει zηλ</t>
  </si>
  <si>
    <t>ποσό πράξης βάσει zηλ</t>
  </si>
  <si>
    <t xml:space="preserve">ποσό πράξης βάσει ελέγχου ΤΑΝ </t>
  </si>
  <si>
    <t>θέση στο 219</t>
  </si>
  <si>
    <t>ΤΟΓΚΑΣ καθεστώς</t>
  </si>
  <si>
    <t>κ-15= 0,65% ελέγχου ΤΑΝ</t>
  </si>
  <si>
    <t>κ-15 βάσει zηλ</t>
  </si>
  <si>
    <t xml:space="preserve">κ-17= 0,125% ελέγχου ΤΑΝ </t>
  </si>
  <si>
    <t>κ-17 βάσει zηλ</t>
  </si>
  <si>
    <t>σύνολον</t>
  </si>
  <si>
    <t>διαφυγόντα ή απλήρωτα κ-15-17</t>
  </si>
  <si>
    <t>διαφυγόντα ΤΑΝ-κ-18 &amp; ΤΑΣ &amp; χαρτ</t>
  </si>
  <si>
    <t>ΦΠΑ</t>
  </si>
  <si>
    <t>219-6κ</t>
  </si>
  <si>
    <t>γονική</t>
  </si>
  <si>
    <t>γονική ΕΠΙΚΑΡΠΙΑΣ [1) διαμέρισμα Β' ορόφου , 2) διαμέρισμα του μελλοντικού Γ' ορόφου [= 500.000δρχ</t>
  </si>
  <si>
    <t>???</t>
  </si>
  <si>
    <t>Μαριές Θάσου</t>
  </si>
  <si>
    <t>θέση 219-6κ</t>
  </si>
  <si>
    <t>μεταγραφή ΜΕΤΑ από 23έτη &amp; 8 μήνες</t>
  </si>
  <si>
    <t>ΑΚΥΡΟ το συμβόλαιο ΓΙΑΤΙ οι πόροι πληρωθήκανε μετά από 2 μήνες</t>
  </si>
  <si>
    <t>διανομή</t>
  </si>
  <si>
    <t>διανομή [οικόπεδο 121,12μ2 &amp; οικοδομής 3οροφης {70,21 + 77,91 +77,91μ2}</t>
  </si>
  <si>
    <t>δωρεά ΨΙΛΗΣ ΚΥΡΙΟΤΗΤΑΣ</t>
  </si>
  <si>
    <t>δωρεά ΨΙΛΗΣ ΚΥΡΙΟΤΗΤΑΣ [ = 2.300.000δρχ</t>
  </si>
  <si>
    <t>δωρεά ΨΙΛΗΣ ΚΥΡΙΟΤΗΤΑΣ [= 4.700.000δρχ</t>
  </si>
  <si>
    <t>μεταγραφή ΔΕΝ έχω</t>
  </si>
  <si>
    <t>γονική 1/2 οριζόντιας [ = 4.250.000δρχ</t>
  </si>
  <si>
    <t>προς κ. Τερζίδη Κύρο [ΑΝ όχι ΤΟΓΚΑ = 38.054€</t>
  </si>
  <si>
    <t>ΑΚΥΡΟ το συμβόλαιο ΓΙΑΤΙ οι πόροι πληρωθήκανε μετά από 5 μήνες</t>
  </si>
  <si>
    <t>φάκελος = απλήρωτα</t>
  </si>
  <si>
    <t>σύσταση οριζοντίου</t>
  </si>
  <si>
    <t>οριζόντιος ΣΥΣΤΑΣΗ οικοπέδου &amp; οικίας (με υπόγειο 59,42μ2) 115,70μ2</t>
  </si>
  <si>
    <t>μεταγραφή = 10/03/2006 [8 έτη &amp; 10 μήνες</t>
  </si>
  <si>
    <t>χρησης ΚΑΝΟΝΙΣΜΟΣ</t>
  </si>
  <si>
    <t>χρησικτησία 1/2 οικοπέδου 160,30μ2 = 1956 πατρός ΔΩΡΕΑ  άτυπη [= 1.200.000δρχ</t>
  </si>
  <si>
    <t>ποσό πράξης ΒΑΣΕΙ zηλ</t>
  </si>
  <si>
    <t>θέση στο 219γ</t>
  </si>
  <si>
    <t>κ-17 ελέγχου ΤΑΝ</t>
  </si>
  <si>
    <t>κ-17 βάσει  zηλ</t>
  </si>
  <si>
    <t>σύνολον διαφυγόντων κ-15-17</t>
  </si>
  <si>
    <t>ΤΑΝ-κ-18 &amp; ΤΑΣ &amp; χαρτ</t>
  </si>
  <si>
    <t>δαιφυγών ΦΠΑ</t>
  </si>
  <si>
    <t>219-6</t>
  </si>
  <si>
    <t>κληρονομιάς ΑΠΟΔΟΧΗ</t>
  </si>
  <si>
    <t>μεταγραφή σε 7έτη &amp; 11μήνες</t>
  </si>
  <si>
    <t>χρησικτησία αγροτεμαχίου 2στρ = 1920 πατρός ΚΛΗΡΟΝΟΜΙΑ άτυπη [= 800.000δρχ</t>
  </si>
  <si>
    <t>&amp; πληρώνει με κατάσταση &amp; κολάει 500δρχ για ΤΑΝ</t>
  </si>
  <si>
    <t>χρησικτησία αγροτεμαχίου 2στρ = 1920 ΔΙΑΝΟΜΗ άτυπη [= 1.082.160δρχ</t>
  </si>
  <si>
    <t>κληρονομιάς ΑΠΟΔΟΧΗ [1-2-3-4]</t>
  </si>
  <si>
    <t>χρησικτησία αγροτεμαχίων 1 -2  = 19?? ΑΝΑΔΑΣΜΟΣ [= 1.000.000δρχ</t>
  </si>
  <si>
    <t>χρησικτησία αγροτεμαχίου 3 = 1950 πατρός ΔΩΡΕΑ άτυπη [= 1.350.000δρχ</t>
  </si>
  <si>
    <t>κ-18 ελέγχου ΤΑΝ</t>
  </si>
  <si>
    <t>κ-18 βάσει  zηλ</t>
  </si>
  <si>
    <t>ΜΗ χρεωθέντα ταμεία &amp; χαρτόσημα</t>
  </si>
  <si>
    <t>ΜΗ χρεωθέν ΦΠΑ</t>
  </si>
  <si>
    <t>διαφυγόντα κ15-ταμεία-ΦΠΑ</t>
  </si>
  <si>
    <t>διανομή αγροτεμαχίου 2στρ [σε 4 μερτικά] , [= 1.082.160δρχ</t>
  </si>
  <si>
    <t>διανομή [= 1.082.160δρχ</t>
  </si>
  <si>
    <t>Μαριές</t>
  </si>
  <si>
    <t>θέση 219-6</t>
  </si>
  <si>
    <t>μεταγραφή = 03/12/2019 = σε 20έτη &amp; 3μήνες</t>
  </si>
  <si>
    <t>ΑΝ όχι ΤΟΓΚΑ = 10.653€</t>
  </si>
  <si>
    <t>219γ6</t>
  </si>
  <si>
    <t>219γ5</t>
  </si>
  <si>
    <t>219γδ1</t>
  </si>
  <si>
    <t>ΑΝ όχι ΤΟΓΚΑ = 21.470€</t>
  </si>
  <si>
    <t>ΑΝ όχι ΤΟΓΚΑ = 32.123€</t>
  </si>
  <si>
    <t>1ο</t>
  </si>
  <si>
    <t>2ο</t>
  </si>
  <si>
    <t>3ο</t>
  </si>
  <si>
    <t>4ο</t>
  </si>
  <si>
    <t>5ο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</si>
</sst>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4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u val="singleAccounting"/>
      <sz val="12"/>
      <color rgb="FFFF0000"/>
      <name val="Arial"/>
      <family val="2"/>
      <charset val="161"/>
    </font>
    <font>
      <b/>
      <sz val="12"/>
      <name val="Arial"/>
      <family val="2"/>
      <charset val="161"/>
    </font>
    <font>
      <sz val="8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0"/>
      <color rgb="FF0070C0"/>
      <name val="Arial"/>
      <family val="2"/>
      <charset val="161"/>
    </font>
    <font>
      <sz val="8"/>
      <name val="Arial"/>
      <family val="2"/>
      <charset val="161"/>
    </font>
    <font>
      <sz val="10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u/>
      <sz val="12"/>
      <color rgb="FFFF0000"/>
      <name val="Arial"/>
      <family val="2"/>
      <charset val="161"/>
    </font>
    <font>
      <b/>
      <sz val="10"/>
      <name val="Arial"/>
      <family val="2"/>
      <charset val="161"/>
    </font>
    <font>
      <sz val="8"/>
      <color rgb="FFFF0000"/>
      <name val="Arial"/>
      <family val="2"/>
      <charset val="161"/>
    </font>
    <font>
      <b/>
      <u/>
      <sz val="8"/>
      <color rgb="FFFF0000"/>
      <name val="Arial"/>
      <family val="2"/>
      <charset val="161"/>
    </font>
    <font>
      <sz val="12"/>
      <color rgb="FF0070C0"/>
      <name val="Arial"/>
      <family val="2"/>
      <charset val="16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0" fillId="0" borderId="0" xfId="0" applyFill="1"/>
    <xf numFmtId="164" fontId="0" fillId="0" borderId="0" xfId="1" applyNumberFormat="1" applyFont="1" applyAlignment="1">
      <alignment horizontal="center"/>
    </xf>
    <xf numFmtId="164" fontId="2" fillId="0" borderId="0" xfId="1" applyNumberFormat="1" applyFont="1"/>
    <xf numFmtId="164" fontId="5" fillId="2" borderId="0" xfId="1" applyNumberFormat="1" applyFont="1" applyFill="1" applyAlignment="1"/>
    <xf numFmtId="14" fontId="0" fillId="0" borderId="0" xfId="1" applyNumberFormat="1" applyFont="1" applyFill="1" applyBorder="1" applyAlignment="1"/>
    <xf numFmtId="164" fontId="6" fillId="0" borderId="0" xfId="2" applyNumberFormat="1" applyFont="1"/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0" fontId="11" fillId="0" borderId="0" xfId="0" applyFont="1"/>
    <xf numFmtId="164" fontId="12" fillId="0" borderId="0" xfId="1" applyNumberFormat="1" applyFont="1" applyFill="1" applyBorder="1" applyAlignment="1">
      <alignment horizontal="center" vertical="center"/>
    </xf>
    <xf numFmtId="1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wrapText="1"/>
    </xf>
    <xf numFmtId="43" fontId="12" fillId="0" borderId="0" xfId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wrapText="1"/>
    </xf>
    <xf numFmtId="43" fontId="13" fillId="0" borderId="0" xfId="1" applyFont="1" applyFill="1" applyBorder="1" applyAlignment="1">
      <alignment horizontal="center"/>
    </xf>
    <xf numFmtId="43" fontId="13" fillId="0" borderId="0" xfId="1" applyFont="1" applyFill="1" applyBorder="1"/>
    <xf numFmtId="0" fontId="13" fillId="0" borderId="0" xfId="0" applyFont="1" applyFill="1" applyBorder="1"/>
    <xf numFmtId="0" fontId="13" fillId="0" borderId="6" xfId="0" applyFont="1" applyFill="1" applyBorder="1" applyAlignment="1">
      <alignment horizontal="left" wrapText="1"/>
    </xf>
    <xf numFmtId="43" fontId="13" fillId="0" borderId="6" xfId="1" applyFont="1" applyFill="1" applyBorder="1"/>
    <xf numFmtId="43" fontId="13" fillId="8" borderId="6" xfId="1" applyFont="1" applyFill="1" applyBorder="1"/>
    <xf numFmtId="43" fontId="13" fillId="0" borderId="6" xfId="1" applyFont="1" applyFill="1" applyBorder="1" applyAlignment="1">
      <alignment horizontal="center"/>
    </xf>
    <xf numFmtId="164" fontId="13" fillId="0" borderId="6" xfId="1" applyNumberFormat="1" applyFont="1" applyFill="1" applyBorder="1" applyAlignment="1">
      <alignment horizontal="center"/>
    </xf>
    <xf numFmtId="0" fontId="13" fillId="0" borderId="2" xfId="0" applyFont="1" applyFill="1" applyBorder="1" applyAlignment="1">
      <alignment horizontal="left" wrapText="1"/>
    </xf>
    <xf numFmtId="43" fontId="13" fillId="0" borderId="2" xfId="1" applyFont="1" applyFill="1" applyBorder="1"/>
    <xf numFmtId="164" fontId="13" fillId="0" borderId="2" xfId="1" applyNumberFormat="1" applyFont="1" applyFill="1" applyBorder="1"/>
    <xf numFmtId="43" fontId="13" fillId="8" borderId="2" xfId="1" applyFont="1" applyFill="1" applyBorder="1"/>
    <xf numFmtId="43" fontId="13" fillId="0" borderId="2" xfId="1" applyFont="1" applyFill="1" applyBorder="1" applyAlignment="1">
      <alignment horizontal="center"/>
    </xf>
    <xf numFmtId="164" fontId="13" fillId="0" borderId="2" xfId="1" applyNumberFormat="1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 wrapText="1"/>
    </xf>
    <xf numFmtId="43" fontId="13" fillId="0" borderId="5" xfId="1" applyFont="1" applyFill="1" applyBorder="1" applyAlignment="1">
      <alignment horizontal="center"/>
    </xf>
    <xf numFmtId="164" fontId="13" fillId="0" borderId="5" xfId="1" applyNumberFormat="1" applyFont="1" applyFill="1" applyBorder="1" applyAlignment="1">
      <alignment horizontal="center"/>
    </xf>
    <xf numFmtId="0" fontId="13" fillId="0" borderId="19" xfId="0" applyFont="1" applyFill="1" applyBorder="1" applyAlignment="1">
      <alignment horizontal="left" wrapText="1"/>
    </xf>
    <xf numFmtId="43" fontId="13" fillId="0" borderId="19" xfId="1" applyFont="1" applyFill="1" applyBorder="1"/>
    <xf numFmtId="164" fontId="13" fillId="0" borderId="19" xfId="1" applyNumberFormat="1" applyFont="1" applyFill="1" applyBorder="1"/>
    <xf numFmtId="43" fontId="13" fillId="0" borderId="19" xfId="1" applyFont="1" applyFill="1" applyBorder="1" applyAlignment="1">
      <alignment horizontal="center"/>
    </xf>
    <xf numFmtId="164" fontId="13" fillId="0" borderId="19" xfId="1" applyNumberFormat="1" applyFont="1" applyFill="1" applyBorder="1" applyAlignment="1">
      <alignment horizontal="center"/>
    </xf>
    <xf numFmtId="43" fontId="13" fillId="8" borderId="19" xfId="1" applyFont="1" applyFill="1" applyBorder="1"/>
    <xf numFmtId="0" fontId="13" fillId="6" borderId="19" xfId="0" applyFont="1" applyFill="1" applyBorder="1" applyAlignment="1">
      <alignment horizontal="center" wrapText="1"/>
    </xf>
    <xf numFmtId="14" fontId="12" fillId="0" borderId="15" xfId="0" applyNumberFormat="1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left" wrapText="1"/>
    </xf>
    <xf numFmtId="43" fontId="13" fillId="0" borderId="15" xfId="1" applyFont="1" applyFill="1" applyBorder="1"/>
    <xf numFmtId="164" fontId="13" fillId="0" borderId="15" xfId="1" applyNumberFormat="1" applyFont="1" applyFill="1" applyBorder="1"/>
    <xf numFmtId="43" fontId="13" fillId="8" borderId="15" xfId="1" applyFont="1" applyFill="1" applyBorder="1" applyAlignment="1">
      <alignment horizontal="center"/>
    </xf>
    <xf numFmtId="164" fontId="13" fillId="8" borderId="15" xfId="1" applyNumberFormat="1" applyFont="1" applyFill="1" applyBorder="1" applyAlignment="1">
      <alignment horizontal="center"/>
    </xf>
    <xf numFmtId="43" fontId="13" fillId="8" borderId="15" xfId="1" applyFont="1" applyFill="1" applyBorder="1"/>
    <xf numFmtId="164" fontId="4" fillId="0" borderId="0" xfId="1" applyNumberFormat="1" applyFont="1" applyFill="1" applyAlignment="1"/>
    <xf numFmtId="0" fontId="6" fillId="0" borderId="0" xfId="0" applyFont="1"/>
    <xf numFmtId="0" fontId="10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164" fontId="7" fillId="5" borderId="1" xfId="1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164" fontId="8" fillId="5" borderId="1" xfId="1" applyNumberFormat="1" applyFont="1" applyFill="1" applyBorder="1" applyAlignment="1">
      <alignment horizontal="center" wrapText="1"/>
    </xf>
    <xf numFmtId="164" fontId="8" fillId="3" borderId="1" xfId="1" applyNumberFormat="1" applyFont="1" applyFill="1" applyBorder="1" applyAlignment="1">
      <alignment horizontal="center" wrapText="1"/>
    </xf>
    <xf numFmtId="164" fontId="9" fillId="0" borderId="1" xfId="1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2" fillId="0" borderId="21" xfId="0" applyFont="1" applyBorder="1" applyAlignment="1"/>
    <xf numFmtId="0" fontId="6" fillId="0" borderId="0" xfId="0" applyFont="1" applyFill="1" applyBorder="1" applyAlignment="1">
      <alignment horizontal="left" wrapText="1"/>
    </xf>
    <xf numFmtId="164" fontId="13" fillId="0" borderId="0" xfId="1" applyNumberFormat="1" applyFont="1" applyFill="1" applyBorder="1" applyAlignment="1">
      <alignment horizontal="center"/>
    </xf>
    <xf numFmtId="164" fontId="13" fillId="0" borderId="0" xfId="1" applyNumberFormat="1" applyFont="1" applyFill="1" applyBorder="1"/>
    <xf numFmtId="0" fontId="6" fillId="0" borderId="0" xfId="0" applyFont="1" applyFill="1" applyBorder="1" applyAlignment="1">
      <alignment horizontal="left"/>
    </xf>
    <xf numFmtId="164" fontId="12" fillId="7" borderId="24" xfId="1" applyNumberFormat="1" applyFont="1" applyFill="1" applyBorder="1" applyAlignment="1">
      <alignment horizontal="center" vertical="center"/>
    </xf>
    <xf numFmtId="14" fontId="12" fillId="0" borderId="24" xfId="0" applyNumberFormat="1" applyFont="1" applyFill="1" applyBorder="1" applyAlignment="1">
      <alignment horizontal="center" vertical="center"/>
    </xf>
    <xf numFmtId="43" fontId="12" fillId="0" borderId="6" xfId="1" applyFont="1" applyFill="1" applyBorder="1" applyAlignment="1">
      <alignment horizontal="right" vertical="center"/>
    </xf>
    <xf numFmtId="43" fontId="12" fillId="0" borderId="6" xfId="1" applyFont="1" applyFill="1" applyBorder="1" applyAlignment="1">
      <alignment horizontal="center" vertical="center"/>
    </xf>
    <xf numFmtId="43" fontId="13" fillId="8" borderId="6" xfId="1" applyFont="1" applyFill="1" applyBorder="1" applyAlignment="1">
      <alignment horizontal="center"/>
    </xf>
    <xf numFmtId="164" fontId="13" fillId="8" borderId="6" xfId="1" applyNumberFormat="1" applyFont="1" applyFill="1" applyBorder="1" applyAlignment="1">
      <alignment horizontal="center"/>
    </xf>
    <xf numFmtId="43" fontId="17" fillId="0" borderId="6" xfId="1" applyFont="1" applyFill="1" applyBorder="1" applyAlignment="1">
      <alignment horizontal="center"/>
    </xf>
    <xf numFmtId="164" fontId="17" fillId="0" borderId="6" xfId="1" applyNumberFormat="1" applyFont="1" applyFill="1" applyBorder="1" applyAlignment="1">
      <alignment horizontal="center"/>
    </xf>
    <xf numFmtId="164" fontId="13" fillId="0" borderId="7" xfId="1" applyNumberFormat="1" applyFont="1" applyFill="1" applyBorder="1" applyAlignment="1">
      <alignment horizontal="center"/>
    </xf>
    <xf numFmtId="164" fontId="16" fillId="0" borderId="0" xfId="1" applyNumberFormat="1" applyFont="1" applyFill="1" applyBorder="1"/>
    <xf numFmtId="164" fontId="21" fillId="0" borderId="0" xfId="1" applyNumberFormat="1" applyFont="1"/>
    <xf numFmtId="164" fontId="12" fillId="7" borderId="25" xfId="1" applyNumberFormat="1" applyFont="1" applyFill="1" applyBorder="1" applyAlignment="1">
      <alignment horizontal="center" vertical="center"/>
    </xf>
    <xf numFmtId="14" fontId="12" fillId="0" borderId="25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wrapText="1"/>
    </xf>
    <xf numFmtId="43" fontId="12" fillId="0" borderId="1" xfId="1" applyFont="1" applyFill="1" applyBorder="1" applyAlignment="1">
      <alignment horizontal="right" vertical="center"/>
    </xf>
    <xf numFmtId="43" fontId="12" fillId="0" borderId="1" xfId="1" applyFont="1" applyFill="1" applyBorder="1" applyAlignment="1">
      <alignment horizontal="center" vertical="center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/>
    <xf numFmtId="164" fontId="13" fillId="0" borderId="1" xfId="1" applyNumberFormat="1" applyFont="1" applyFill="1" applyBorder="1" applyAlignment="1">
      <alignment horizontal="center"/>
    </xf>
    <xf numFmtId="43" fontId="13" fillId="8" borderId="1" xfId="1" applyFont="1" applyFill="1" applyBorder="1" applyAlignment="1">
      <alignment horizontal="center"/>
    </xf>
    <xf numFmtId="164" fontId="13" fillId="8" borderId="1" xfId="1" applyNumberFormat="1" applyFont="1" applyFill="1" applyBorder="1" applyAlignment="1">
      <alignment horizontal="center"/>
    </xf>
    <xf numFmtId="43" fontId="13" fillId="8" borderId="1" xfId="1" applyFont="1" applyFill="1" applyBorder="1"/>
    <xf numFmtId="164" fontId="13" fillId="0" borderId="26" xfId="1" applyNumberFormat="1" applyFont="1" applyFill="1" applyBorder="1" applyAlignment="1">
      <alignment horizontal="center"/>
    </xf>
    <xf numFmtId="164" fontId="12" fillId="0" borderId="9" xfId="1" applyNumberFormat="1" applyFont="1" applyFill="1" applyBorder="1" applyAlignment="1">
      <alignment horizontal="center" vertical="center"/>
    </xf>
    <xf numFmtId="14" fontId="12" fillId="0" borderId="9" xfId="0" applyNumberFormat="1" applyFont="1" applyFill="1" applyBorder="1" applyAlignment="1">
      <alignment horizontal="center" vertical="center"/>
    </xf>
    <xf numFmtId="43" fontId="12" fillId="0" borderId="15" xfId="1" applyFont="1" applyFill="1" applyBorder="1" applyAlignment="1">
      <alignment horizontal="right" vertical="center"/>
    </xf>
    <xf numFmtId="43" fontId="12" fillId="0" borderId="15" xfId="1" applyFont="1" applyFill="1" applyBorder="1" applyAlignment="1">
      <alignment horizontal="center" vertical="center"/>
    </xf>
    <xf numFmtId="43" fontId="13" fillId="0" borderId="15" xfId="1" applyFont="1" applyFill="1" applyBorder="1" applyAlignment="1">
      <alignment horizontal="center"/>
    </xf>
    <xf numFmtId="164" fontId="13" fillId="0" borderId="15" xfId="1" applyNumberFormat="1" applyFont="1" applyFill="1" applyBorder="1" applyAlignment="1">
      <alignment horizontal="center"/>
    </xf>
    <xf numFmtId="164" fontId="13" fillId="0" borderId="12" xfId="1" applyNumberFormat="1" applyFont="1" applyFill="1" applyBorder="1" applyAlignment="1">
      <alignment horizontal="center"/>
    </xf>
    <xf numFmtId="164" fontId="12" fillId="0" borderId="22" xfId="1" applyNumberFormat="1" applyFont="1" applyFill="1" applyBorder="1" applyAlignment="1">
      <alignment horizontal="center" vertical="center"/>
    </xf>
    <xf numFmtId="14" fontId="12" fillId="0" borderId="15" xfId="0" applyNumberFormat="1" applyFont="1" applyFill="1" applyBorder="1" applyAlignment="1">
      <alignment vertical="center"/>
    </xf>
    <xf numFmtId="43" fontId="13" fillId="8" borderId="2" xfId="1" applyFont="1" applyFill="1" applyBorder="1" applyAlignment="1">
      <alignment horizontal="center"/>
    </xf>
    <xf numFmtId="164" fontId="13" fillId="8" borderId="2" xfId="1" applyNumberFormat="1" applyFont="1" applyFill="1" applyBorder="1" applyAlignment="1">
      <alignment horizontal="center"/>
    </xf>
    <xf numFmtId="164" fontId="13" fillId="8" borderId="2" xfId="1" applyNumberFormat="1" applyFont="1" applyFill="1" applyBorder="1"/>
    <xf numFmtId="164" fontId="12" fillId="7" borderId="27" xfId="1" applyNumberFormat="1" applyFont="1" applyFill="1" applyBorder="1" applyAlignment="1">
      <alignment horizontal="center" vertical="center"/>
    </xf>
    <xf numFmtId="14" fontId="12" fillId="0" borderId="10" xfId="0" applyNumberFormat="1" applyFont="1" applyFill="1" applyBorder="1" applyAlignment="1">
      <alignment vertical="center"/>
    </xf>
    <xf numFmtId="0" fontId="13" fillId="0" borderId="10" xfId="0" applyFont="1" applyFill="1" applyBorder="1" applyAlignment="1">
      <alignment horizontal="left" wrapText="1"/>
    </xf>
    <xf numFmtId="43" fontId="12" fillId="0" borderId="10" xfId="1" applyFont="1" applyFill="1" applyBorder="1" applyAlignment="1">
      <alignment horizontal="right" vertical="center"/>
    </xf>
    <xf numFmtId="43" fontId="13" fillId="0" borderId="10" xfId="1" applyFont="1" applyFill="1" applyBorder="1" applyAlignment="1">
      <alignment horizontal="center"/>
    </xf>
    <xf numFmtId="43" fontId="13" fillId="0" borderId="10" xfId="1" applyFont="1" applyFill="1" applyBorder="1"/>
    <xf numFmtId="164" fontId="13" fillId="0" borderId="10" xfId="1" applyNumberFormat="1" applyFont="1" applyFill="1" applyBorder="1" applyAlignment="1">
      <alignment horizontal="center"/>
    </xf>
    <xf numFmtId="43" fontId="13" fillId="8" borderId="10" xfId="1" applyFont="1" applyFill="1" applyBorder="1" applyAlignment="1">
      <alignment horizontal="center"/>
    </xf>
    <xf numFmtId="164" fontId="13" fillId="8" borderId="10" xfId="1" applyNumberFormat="1" applyFont="1" applyFill="1" applyBorder="1" applyAlignment="1">
      <alignment horizontal="center"/>
    </xf>
    <xf numFmtId="43" fontId="12" fillId="0" borderId="28" xfId="1" applyFont="1" applyFill="1" applyBorder="1" applyAlignment="1">
      <alignment horizontal="center" vertical="center"/>
    </xf>
    <xf numFmtId="43" fontId="13" fillId="0" borderId="28" xfId="1" applyFont="1" applyFill="1" applyBorder="1" applyAlignment="1">
      <alignment horizontal="center"/>
    </xf>
    <xf numFmtId="43" fontId="13" fillId="8" borderId="10" xfId="1" applyFont="1" applyFill="1" applyBorder="1"/>
    <xf numFmtId="164" fontId="13" fillId="8" borderId="10" xfId="1" applyNumberFormat="1" applyFont="1" applyFill="1" applyBorder="1"/>
    <xf numFmtId="164" fontId="13" fillId="0" borderId="10" xfId="1" applyNumberFormat="1" applyFont="1" applyFill="1" applyBorder="1"/>
    <xf numFmtId="0" fontId="21" fillId="0" borderId="0" xfId="0" applyFont="1" applyAlignment="1">
      <alignment horizontal="right"/>
    </xf>
    <xf numFmtId="164" fontId="12" fillId="7" borderId="20" xfId="1" applyNumberFormat="1" applyFont="1" applyFill="1" applyBorder="1" applyAlignment="1">
      <alignment horizontal="center" vertical="center"/>
    </xf>
    <xf numFmtId="14" fontId="12" fillId="0" borderId="19" xfId="0" applyNumberFormat="1" applyFont="1" applyFill="1" applyBorder="1" applyAlignment="1">
      <alignment vertical="center"/>
    </xf>
    <xf numFmtId="43" fontId="12" fillId="0" borderId="19" xfId="1" applyFont="1" applyFill="1" applyBorder="1" applyAlignment="1">
      <alignment horizontal="center" vertical="center"/>
    </xf>
    <xf numFmtId="164" fontId="13" fillId="0" borderId="21" xfId="1" applyNumberFormat="1" applyFont="1" applyFill="1" applyBorder="1" applyAlignment="1">
      <alignment horizontal="center"/>
    </xf>
    <xf numFmtId="164" fontId="6" fillId="0" borderId="0" xfId="1" applyNumberFormat="1" applyFont="1" applyAlignment="1">
      <alignment horizontal="left"/>
    </xf>
    <xf numFmtId="43" fontId="12" fillId="0" borderId="19" xfId="1" applyFont="1" applyFill="1" applyBorder="1" applyAlignment="1">
      <alignment horizontal="right" vertical="center"/>
    </xf>
    <xf numFmtId="43" fontId="13" fillId="8" borderId="19" xfId="1" applyFont="1" applyFill="1" applyBorder="1" applyAlignment="1">
      <alignment horizontal="center"/>
    </xf>
    <xf numFmtId="164" fontId="13" fillId="8" borderId="19" xfId="1" applyNumberFormat="1" applyFont="1" applyFill="1" applyBorder="1" applyAlignment="1">
      <alignment horizontal="center"/>
    </xf>
    <xf numFmtId="164" fontId="13" fillId="8" borderId="19" xfId="1" applyNumberFormat="1" applyFont="1" applyFill="1" applyBorder="1"/>
    <xf numFmtId="14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wrapText="1"/>
    </xf>
    <xf numFmtId="43" fontId="12" fillId="0" borderId="2" xfId="1" applyFont="1" applyFill="1" applyBorder="1" applyAlignment="1">
      <alignment horizontal="center" vertical="center"/>
    </xf>
    <xf numFmtId="164" fontId="12" fillId="9" borderId="27" xfId="1" applyNumberFormat="1" applyFont="1" applyFill="1" applyBorder="1" applyAlignment="1">
      <alignment horizontal="center" vertical="center"/>
    </xf>
    <xf numFmtId="14" fontId="12" fillId="0" borderId="27" xfId="0" applyNumberFormat="1" applyFont="1" applyFill="1" applyBorder="1" applyAlignment="1">
      <alignment horizontal="center" vertical="center"/>
    </xf>
    <xf numFmtId="43" fontId="12" fillId="0" borderId="10" xfId="1" applyFont="1" applyFill="1" applyBorder="1" applyAlignment="1">
      <alignment horizontal="center" vertical="center"/>
    </xf>
    <xf numFmtId="164" fontId="13" fillId="0" borderId="17" xfId="1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164" fontId="12" fillId="9" borderId="25" xfId="1" applyNumberFormat="1" applyFont="1" applyFill="1" applyBorder="1" applyAlignment="1">
      <alignment horizontal="center" vertical="center"/>
    </xf>
    <xf numFmtId="43" fontId="13" fillId="0" borderId="0" xfId="1" applyFont="1" applyFill="1" applyBorder="1" applyAlignment="1">
      <alignment horizontal="left"/>
    </xf>
    <xf numFmtId="164" fontId="13" fillId="0" borderId="0" xfId="1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wrapText="1"/>
    </xf>
    <xf numFmtId="164" fontId="12" fillId="0" borderId="30" xfId="1" applyNumberFormat="1" applyFont="1" applyFill="1" applyBorder="1" applyAlignment="1">
      <alignment horizontal="center" vertical="center"/>
    </xf>
    <xf numFmtId="14" fontId="12" fillId="0" borderId="30" xfId="0" applyNumberFormat="1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wrapText="1"/>
    </xf>
    <xf numFmtId="43" fontId="12" fillId="0" borderId="30" xfId="1" applyFont="1" applyFill="1" applyBorder="1" applyAlignment="1">
      <alignment horizontal="right" vertical="center"/>
    </xf>
    <xf numFmtId="43" fontId="13" fillId="0" borderId="30" xfId="1" applyFont="1" applyFill="1" applyBorder="1" applyAlignment="1">
      <alignment horizontal="center"/>
    </xf>
    <xf numFmtId="43" fontId="13" fillId="0" borderId="30" xfId="1" applyFont="1" applyFill="1" applyBorder="1"/>
    <xf numFmtId="164" fontId="13" fillId="0" borderId="30" xfId="1" applyNumberFormat="1" applyFont="1" applyFill="1" applyBorder="1" applyAlignment="1">
      <alignment horizontal="center"/>
    </xf>
    <xf numFmtId="164" fontId="13" fillId="0" borderId="30" xfId="1" applyNumberFormat="1" applyFont="1" applyFill="1" applyBorder="1"/>
    <xf numFmtId="0" fontId="6" fillId="0" borderId="5" xfId="0" applyFont="1" applyFill="1" applyBorder="1" applyAlignment="1">
      <alignment textRotation="50" wrapText="1"/>
    </xf>
    <xf numFmtId="0" fontId="21" fillId="0" borderId="0" xfId="0" applyFont="1"/>
    <xf numFmtId="0" fontId="17" fillId="0" borderId="19" xfId="0" applyFont="1" applyFill="1" applyBorder="1" applyAlignment="1">
      <alignment horizontal="center" wrapText="1"/>
    </xf>
    <xf numFmtId="14" fontId="12" fillId="0" borderId="1" xfId="0" applyNumberFormat="1" applyFont="1" applyFill="1" applyBorder="1" applyAlignment="1">
      <alignment vertical="center"/>
    </xf>
    <xf numFmtId="0" fontId="13" fillId="6" borderId="1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 wrapText="1"/>
    </xf>
    <xf numFmtId="164" fontId="13" fillId="0" borderId="1" xfId="1" applyNumberFormat="1" applyFont="1" applyFill="1" applyBorder="1"/>
    <xf numFmtId="164" fontId="13" fillId="8" borderId="1" xfId="1" applyNumberFormat="1" applyFont="1" applyFill="1" applyBorder="1"/>
    <xf numFmtId="164" fontId="13" fillId="0" borderId="31" xfId="1" applyNumberFormat="1" applyFont="1" applyFill="1" applyBorder="1" applyAlignment="1">
      <alignment horizontal="center"/>
    </xf>
    <xf numFmtId="164" fontId="12" fillId="9" borderId="20" xfId="1" applyNumberFormat="1" applyFont="1" applyFill="1" applyBorder="1" applyAlignment="1">
      <alignment horizontal="center" vertical="center"/>
    </xf>
    <xf numFmtId="14" fontId="12" fillId="0" borderId="2" xfId="0" applyNumberFormat="1" applyFont="1" applyFill="1" applyBorder="1" applyAlignment="1">
      <alignment vertical="center"/>
    </xf>
    <xf numFmtId="43" fontId="12" fillId="0" borderId="2" xfId="1" applyFont="1" applyFill="1" applyBorder="1" applyAlignment="1">
      <alignment horizontal="right" vertical="center"/>
    </xf>
    <xf numFmtId="0" fontId="7" fillId="5" borderId="1" xfId="0" applyFont="1" applyFill="1" applyBorder="1" applyAlignment="1">
      <alignment horizontal="center" wrapText="1"/>
    </xf>
    <xf numFmtId="0" fontId="0" fillId="0" borderId="19" xfId="0" applyFont="1" applyBorder="1" applyAlignment="1">
      <alignment wrapText="1"/>
    </xf>
    <xf numFmtId="0" fontId="6" fillId="0" borderId="19" xfId="0" applyFont="1" applyBorder="1"/>
    <xf numFmtId="0" fontId="13" fillId="0" borderId="0" xfId="0" applyFont="1" applyFill="1" applyBorder="1" applyAlignment="1">
      <alignment wrapText="1"/>
    </xf>
    <xf numFmtId="0" fontId="6" fillId="0" borderId="0" xfId="0" applyFont="1" applyFill="1" applyBorder="1"/>
    <xf numFmtId="164" fontId="20" fillId="6" borderId="32" xfId="1" applyNumberFormat="1" applyFont="1" applyFill="1" applyBorder="1" applyAlignment="1">
      <alignment horizontal="center" vertical="center"/>
    </xf>
    <xf numFmtId="164" fontId="12" fillId="0" borderId="15" xfId="1" applyNumberFormat="1" applyFont="1" applyFill="1" applyBorder="1" applyAlignment="1">
      <alignment horizontal="center" vertical="center"/>
    </xf>
    <xf numFmtId="0" fontId="13" fillId="6" borderId="15" xfId="0" applyFont="1" applyFill="1" applyBorder="1" applyAlignment="1">
      <alignment horizontal="center" wrapText="1"/>
    </xf>
    <xf numFmtId="43" fontId="13" fillId="11" borderId="15" xfId="1" applyFont="1" applyFill="1" applyBorder="1" applyAlignment="1">
      <alignment horizontal="center"/>
    </xf>
    <xf numFmtId="164" fontId="12" fillId="0" borderId="33" xfId="1" applyNumberFormat="1" applyFont="1" applyFill="1" applyBorder="1"/>
    <xf numFmtId="164" fontId="14" fillId="2" borderId="23" xfId="1" applyNumberFormat="1" applyFont="1" applyFill="1" applyBorder="1"/>
    <xf numFmtId="14" fontId="23" fillId="0" borderId="23" xfId="0" applyNumberFormat="1" applyFont="1" applyFill="1" applyBorder="1" applyAlignment="1">
      <alignment horizontal="center"/>
    </xf>
    <xf numFmtId="0" fontId="17" fillId="0" borderId="0" xfId="0" applyFont="1" applyAlignment="1">
      <alignment horizontal="right"/>
    </xf>
    <xf numFmtId="164" fontId="0" fillId="0" borderId="0" xfId="1" applyNumberFormat="1" applyFont="1" applyFill="1"/>
    <xf numFmtId="164" fontId="0" fillId="0" borderId="0" xfId="0" applyNumberFormat="1"/>
    <xf numFmtId="0" fontId="0" fillId="2" borderId="0" xfId="0" applyFill="1" applyAlignment="1"/>
    <xf numFmtId="0" fontId="19" fillId="0" borderId="0" xfId="0" applyFont="1" applyFill="1" applyBorder="1" applyAlignment="1"/>
    <xf numFmtId="43" fontId="6" fillId="0" borderId="0" xfId="0" applyNumberFormat="1" applyFont="1"/>
    <xf numFmtId="43" fontId="6" fillId="0" borderId="0" xfId="1" applyFont="1"/>
    <xf numFmtId="0" fontId="18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164" fontId="14" fillId="2" borderId="3" xfId="1" applyNumberFormat="1" applyFont="1" applyFill="1" applyBorder="1" applyAlignment="1">
      <alignment horizontal="center" textRotation="73"/>
    </xf>
    <xf numFmtId="164" fontId="14" fillId="2" borderId="8" xfId="1" applyNumberFormat="1" applyFont="1" applyFill="1" applyBorder="1" applyAlignment="1">
      <alignment horizontal="center" textRotation="73"/>
    </xf>
    <xf numFmtId="164" fontId="14" fillId="2" borderId="14" xfId="1" applyNumberFormat="1" applyFont="1" applyFill="1" applyBorder="1" applyAlignment="1">
      <alignment horizontal="center" textRotation="73"/>
    </xf>
    <xf numFmtId="164" fontId="14" fillId="3" borderId="3" xfId="1" applyNumberFormat="1" applyFont="1" applyFill="1" applyBorder="1" applyAlignment="1">
      <alignment horizontal="center" textRotation="73"/>
    </xf>
    <xf numFmtId="164" fontId="14" fillId="3" borderId="8" xfId="1" applyNumberFormat="1" applyFont="1" applyFill="1" applyBorder="1" applyAlignment="1">
      <alignment horizontal="center" textRotation="73"/>
    </xf>
    <xf numFmtId="164" fontId="14" fillId="3" borderId="14" xfId="1" applyNumberFormat="1" applyFont="1" applyFill="1" applyBorder="1" applyAlignment="1">
      <alignment horizontal="center" textRotation="73"/>
    </xf>
    <xf numFmtId="164" fontId="20" fillId="6" borderId="3" xfId="1" applyNumberFormat="1" applyFont="1" applyFill="1" applyBorder="1" applyAlignment="1">
      <alignment horizontal="center" vertical="center" textRotation="56"/>
    </xf>
    <xf numFmtId="164" fontId="20" fillId="6" borderId="8" xfId="1" applyNumberFormat="1" applyFont="1" applyFill="1" applyBorder="1" applyAlignment="1">
      <alignment horizontal="center" vertical="center" textRotation="56"/>
    </xf>
    <xf numFmtId="164" fontId="20" fillId="6" borderId="14" xfId="1" applyNumberFormat="1" applyFont="1" applyFill="1" applyBorder="1" applyAlignment="1">
      <alignment horizontal="center" vertical="center" textRotation="56"/>
    </xf>
    <xf numFmtId="0" fontId="6" fillId="0" borderId="5" xfId="0" applyFont="1" applyFill="1" applyBorder="1" applyAlignment="1">
      <alignment horizontal="center" textRotation="50" wrapText="1"/>
    </xf>
    <xf numFmtId="0" fontId="6" fillId="0" borderId="18" xfId="0" applyFont="1" applyFill="1" applyBorder="1" applyAlignment="1">
      <alignment horizontal="center" textRotation="50" wrapText="1"/>
    </xf>
    <xf numFmtId="0" fontId="6" fillId="0" borderId="2" xfId="0" applyFont="1" applyFill="1" applyBorder="1" applyAlignment="1">
      <alignment horizontal="center" textRotation="50" wrapText="1"/>
    </xf>
    <xf numFmtId="0" fontId="13" fillId="0" borderId="5" xfId="0" applyFont="1" applyFill="1" applyBorder="1" applyAlignment="1">
      <alignment horizontal="center" textRotation="57" wrapText="1"/>
    </xf>
    <xf numFmtId="0" fontId="13" fillId="0" borderId="18" xfId="0" applyFont="1" applyFill="1" applyBorder="1" applyAlignment="1">
      <alignment horizontal="center" textRotation="57" wrapText="1"/>
    </xf>
    <xf numFmtId="0" fontId="13" fillId="0" borderId="2" xfId="0" applyFont="1" applyFill="1" applyBorder="1" applyAlignment="1">
      <alignment horizontal="center" textRotation="57" wrapText="1"/>
    </xf>
    <xf numFmtId="43" fontId="13" fillId="0" borderId="18" xfId="1" applyFont="1" applyFill="1" applyBorder="1" applyAlignment="1">
      <alignment horizontal="center"/>
    </xf>
    <xf numFmtId="43" fontId="13" fillId="0" borderId="2" xfId="1" applyFont="1" applyFill="1" applyBorder="1" applyAlignment="1">
      <alignment horizontal="center"/>
    </xf>
    <xf numFmtId="43" fontId="14" fillId="10" borderId="12" xfId="1" applyFont="1" applyFill="1" applyBorder="1" applyAlignment="1">
      <alignment horizontal="center" textRotation="66"/>
    </xf>
    <xf numFmtId="43" fontId="14" fillId="10" borderId="13" xfId="1" applyFont="1" applyFill="1" applyBorder="1" applyAlignment="1">
      <alignment horizontal="center" textRotation="66"/>
    </xf>
    <xf numFmtId="43" fontId="14" fillId="10" borderId="11" xfId="1" applyFont="1" applyFill="1" applyBorder="1" applyAlignment="1">
      <alignment horizontal="center" textRotation="66"/>
    </xf>
    <xf numFmtId="43" fontId="14" fillId="10" borderId="9" xfId="1" applyFont="1" applyFill="1" applyBorder="1" applyAlignment="1">
      <alignment horizontal="center" textRotation="66"/>
    </xf>
    <xf numFmtId="14" fontId="15" fillId="0" borderId="3" xfId="1" applyNumberFormat="1" applyFont="1" applyFill="1" applyBorder="1" applyAlignment="1">
      <alignment horizontal="center"/>
    </xf>
    <xf numFmtId="43" fontId="15" fillId="0" borderId="8" xfId="1" applyFont="1" applyFill="1" applyBorder="1" applyAlignment="1">
      <alignment horizontal="center"/>
    </xf>
    <xf numFmtId="43" fontId="15" fillId="0" borderId="14" xfId="1" applyFont="1" applyFill="1" applyBorder="1" applyAlignment="1">
      <alignment horizontal="center"/>
    </xf>
    <xf numFmtId="0" fontId="22" fillId="0" borderId="29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left"/>
    </xf>
    <xf numFmtId="0" fontId="13" fillId="6" borderId="5" xfId="0" applyFont="1" applyFill="1" applyBorder="1" applyAlignment="1">
      <alignment horizontal="center" textRotation="57" wrapText="1"/>
    </xf>
    <xf numFmtId="0" fontId="13" fillId="6" borderId="18" xfId="0" applyFont="1" applyFill="1" applyBorder="1" applyAlignment="1">
      <alignment horizontal="center" textRotation="57" wrapText="1"/>
    </xf>
    <xf numFmtId="0" fontId="13" fillId="6" borderId="2" xfId="0" applyFont="1" applyFill="1" applyBorder="1" applyAlignment="1">
      <alignment horizontal="center" textRotation="57" wrapText="1"/>
    </xf>
    <xf numFmtId="43" fontId="14" fillId="10" borderId="7" xfId="1" applyFont="1" applyFill="1" applyBorder="1" applyAlignment="1">
      <alignment horizontal="center" textRotation="66"/>
    </xf>
    <xf numFmtId="43" fontId="14" fillId="10" borderId="4" xfId="1" applyFont="1" applyFill="1" applyBorder="1" applyAlignment="1">
      <alignment horizontal="center" textRotation="66"/>
    </xf>
    <xf numFmtId="43" fontId="14" fillId="8" borderId="16" xfId="1" applyFont="1" applyFill="1" applyBorder="1" applyAlignment="1">
      <alignment horizontal="center"/>
    </xf>
    <xf numFmtId="43" fontId="14" fillId="8" borderId="22" xfId="1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34" xfId="0" applyFill="1" applyBorder="1" applyAlignment="1">
      <alignment horizontal="center"/>
    </xf>
  </cellXfs>
  <cellStyles count="5">
    <cellStyle name="Κανονικό" xfId="0" builtinId="0"/>
    <cellStyle name="Κόμμα" xfId="1" builtinId="3"/>
    <cellStyle name="Κόμμα 11" xfId="2"/>
    <cellStyle name="Κόμμα 18" xfId="3"/>
    <cellStyle name="Κόμμα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7"/>
  <sheetViews>
    <sheetView tabSelected="1" workbookViewId="0">
      <selection activeCell="F27" sqref="F27"/>
    </sheetView>
  </sheetViews>
  <sheetFormatPr defaultRowHeight="15"/>
  <cols>
    <col min="3" max="3" width="10.44140625" bestFit="1" customWidth="1"/>
    <col min="4" max="4" width="9.88671875" style="2" bestFit="1" customWidth="1"/>
    <col min="5" max="5" width="10.44140625" bestFit="1" customWidth="1"/>
    <col min="7" max="7" width="41.5546875" bestFit="1" customWidth="1"/>
    <col min="10" max="11" width="11.44140625" bestFit="1" customWidth="1"/>
  </cols>
  <sheetData>
    <row r="2" spans="1:11" ht="15.75">
      <c r="B2" s="182" t="s">
        <v>27</v>
      </c>
      <c r="C2" s="182"/>
      <c r="D2" s="182"/>
      <c r="E2" s="182"/>
      <c r="F2" s="182"/>
    </row>
    <row r="3" spans="1:11" ht="15.75">
      <c r="C3" s="1" t="s">
        <v>0</v>
      </c>
      <c r="D3" s="5"/>
      <c r="E3" s="1" t="s">
        <v>1</v>
      </c>
      <c r="F3" s="1" t="s">
        <v>2</v>
      </c>
      <c r="J3" s="2"/>
      <c r="K3" s="2"/>
    </row>
    <row r="4" spans="1:11" ht="15.75" customHeight="1">
      <c r="B4" s="183" t="s">
        <v>95</v>
      </c>
      <c r="C4" s="4" t="s">
        <v>48</v>
      </c>
      <c r="D4" s="7">
        <v>35795</v>
      </c>
      <c r="E4" s="6">
        <v>26112</v>
      </c>
      <c r="F4" s="184">
        <v>45936</v>
      </c>
      <c r="J4" s="2"/>
      <c r="K4" s="2"/>
    </row>
    <row r="5" spans="1:11" ht="15.75" customHeight="1">
      <c r="B5" s="183"/>
      <c r="C5" s="4" t="s">
        <v>48</v>
      </c>
      <c r="D5" s="7">
        <v>35795</v>
      </c>
      <c r="E5" s="6">
        <v>21206</v>
      </c>
      <c r="F5" s="184"/>
      <c r="J5" s="2"/>
      <c r="K5" s="2"/>
    </row>
    <row r="6" spans="1:11" ht="15.75" customHeight="1">
      <c r="B6" s="183"/>
      <c r="C6" s="4" t="s">
        <v>48</v>
      </c>
      <c r="D6" s="7">
        <v>35795</v>
      </c>
      <c r="E6" s="6">
        <v>25655</v>
      </c>
      <c r="F6" s="184"/>
      <c r="G6" s="179" t="s">
        <v>60</v>
      </c>
      <c r="H6" s="179"/>
      <c r="J6" s="2"/>
      <c r="K6" s="2"/>
    </row>
    <row r="7" spans="1:11" s="3" customFormat="1" ht="15.75">
      <c r="B7" s="183"/>
      <c r="C7" s="4" t="s">
        <v>48</v>
      </c>
      <c r="D7" s="7">
        <v>35934</v>
      </c>
      <c r="E7" s="6">
        <v>39198</v>
      </c>
      <c r="F7" s="184"/>
      <c r="J7" s="176"/>
      <c r="K7" s="2"/>
    </row>
    <row r="8" spans="1:11" s="3" customFormat="1" ht="15.75">
      <c r="B8" s="183"/>
      <c r="C8" s="4" t="s">
        <v>48</v>
      </c>
      <c r="D8" s="7">
        <v>35934</v>
      </c>
      <c r="E8" s="6">
        <v>29347</v>
      </c>
      <c r="F8" s="184"/>
      <c r="J8" s="176"/>
      <c r="K8" s="176"/>
    </row>
    <row r="9" spans="1:11" ht="20.25">
      <c r="C9" s="2"/>
      <c r="E9" s="56">
        <f>SUM(E4:E8)</f>
        <v>141518</v>
      </c>
      <c r="J9" s="2"/>
      <c r="K9" s="2"/>
    </row>
    <row r="10" spans="1:11">
      <c r="J10" s="2"/>
      <c r="K10" s="2"/>
    </row>
    <row r="11" spans="1:11" ht="15.75">
      <c r="B11" s="182" t="s">
        <v>29</v>
      </c>
      <c r="C11" s="182"/>
      <c r="D11" s="182"/>
      <c r="E11" s="182"/>
      <c r="F11" s="182"/>
      <c r="J11" s="2"/>
      <c r="K11" s="2"/>
    </row>
    <row r="12" spans="1:11" ht="15" customHeight="1">
      <c r="C12" s="1" t="s">
        <v>0</v>
      </c>
      <c r="D12" s="5"/>
      <c r="E12" s="1" t="s">
        <v>1</v>
      </c>
      <c r="F12" s="1" t="s">
        <v>2</v>
      </c>
      <c r="J12" s="2"/>
      <c r="K12" s="2"/>
    </row>
    <row r="13" spans="1:11" ht="15.75">
      <c r="A13" s="8"/>
      <c r="B13" s="218" t="s">
        <v>96</v>
      </c>
      <c r="C13" s="4" t="s">
        <v>48</v>
      </c>
      <c r="D13" s="7">
        <v>36228</v>
      </c>
      <c r="E13" s="6">
        <v>30751</v>
      </c>
      <c r="F13" s="184">
        <v>45937</v>
      </c>
      <c r="J13" s="2"/>
      <c r="K13" s="177"/>
    </row>
    <row r="14" spans="1:11" ht="15.75">
      <c r="A14" s="8"/>
      <c r="B14" s="219"/>
      <c r="C14" s="4" t="s">
        <v>48</v>
      </c>
      <c r="D14" s="7">
        <v>36228</v>
      </c>
      <c r="E14" s="6">
        <v>31237</v>
      </c>
      <c r="F14" s="184"/>
      <c r="G14" s="179" t="s">
        <v>99</v>
      </c>
      <c r="J14" s="2"/>
    </row>
    <row r="15" spans="1:11" ht="15.75">
      <c r="A15" s="8"/>
      <c r="B15" s="178" t="s">
        <v>97</v>
      </c>
      <c r="C15" s="4" t="s">
        <v>48</v>
      </c>
      <c r="D15" s="7">
        <v>36790</v>
      </c>
      <c r="E15" s="6">
        <v>30096</v>
      </c>
      <c r="F15" s="184"/>
      <c r="J15" s="2"/>
    </row>
    <row r="16" spans="1:11" ht="20.25">
      <c r="C16" s="2"/>
      <c r="E16" s="56">
        <f>SUM(E13:E15)</f>
        <v>92084</v>
      </c>
      <c r="J16" s="2"/>
    </row>
    <row r="17" spans="10:10">
      <c r="J17" s="2"/>
    </row>
  </sheetData>
  <mergeCells count="6">
    <mergeCell ref="B2:F2"/>
    <mergeCell ref="B11:F11"/>
    <mergeCell ref="B13:B14"/>
    <mergeCell ref="B4:B8"/>
    <mergeCell ref="F4:F8"/>
    <mergeCell ref="F13:F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23"/>
  <sheetViews>
    <sheetView workbookViewId="0">
      <selection activeCell="L20" sqref="L20"/>
    </sheetView>
  </sheetViews>
  <sheetFormatPr defaultRowHeight="15"/>
  <cols>
    <col min="1" max="1" width="7.6640625" customWidth="1"/>
    <col min="2" max="2" width="7" customWidth="1"/>
    <col min="3" max="3" width="8.44140625" bestFit="1" customWidth="1"/>
    <col min="4" max="4" width="56.77734375" bestFit="1" customWidth="1"/>
    <col min="5" max="6" width="16.21875" bestFit="1" customWidth="1"/>
    <col min="7" max="9" width="12.44140625" customWidth="1"/>
    <col min="10" max="10" width="16.44140625" customWidth="1"/>
    <col min="11" max="11" width="15.109375" customWidth="1"/>
    <col min="12" max="12" width="12" customWidth="1"/>
    <col min="13" max="13" width="10" customWidth="1"/>
    <col min="14" max="14" width="8.44140625" customWidth="1"/>
    <col min="15" max="15" width="9.21875" bestFit="1" customWidth="1"/>
    <col min="16" max="16" width="8.33203125" customWidth="1"/>
    <col min="17" max="17" width="8.44140625" bestFit="1" customWidth="1"/>
    <col min="18" max="18" width="8.109375" customWidth="1"/>
    <col min="19" max="19" width="11.77734375" customWidth="1"/>
    <col min="20" max="20" width="8.88671875" customWidth="1"/>
    <col min="21" max="21" width="11.77734375" customWidth="1"/>
    <col min="22" max="23" width="8.88671875" customWidth="1"/>
    <col min="24" max="24" width="7.6640625" customWidth="1"/>
    <col min="25" max="30" width="8.44140625" customWidth="1"/>
    <col min="31" max="32" width="8.5546875" customWidth="1"/>
    <col min="33" max="33" width="8.44140625" bestFit="1" customWidth="1"/>
    <col min="34" max="34" width="8.33203125" customWidth="1"/>
    <col min="35" max="35" width="9.33203125" bestFit="1" customWidth="1"/>
    <col min="36" max="36" width="9.21875" customWidth="1"/>
    <col min="37" max="37" width="10.33203125" customWidth="1"/>
    <col min="38" max="38" width="14.21875" customWidth="1"/>
    <col min="39" max="39" width="51.6640625" bestFit="1" customWidth="1"/>
    <col min="40" max="40" width="27.6640625" bestFit="1" customWidth="1"/>
    <col min="41" max="41" width="13.44140625" bestFit="1" customWidth="1"/>
  </cols>
  <sheetData>
    <row r="1" spans="1:39" s="19" customFormat="1" ht="49.5" thickBot="1">
      <c r="A1" s="9" t="s">
        <v>3</v>
      </c>
      <c r="B1" s="9" t="s">
        <v>4</v>
      </c>
      <c r="C1" s="10" t="s">
        <v>5</v>
      </c>
      <c r="D1" s="11" t="s">
        <v>6</v>
      </c>
      <c r="E1" s="9" t="s">
        <v>8</v>
      </c>
      <c r="F1" s="9" t="s">
        <v>7</v>
      </c>
      <c r="G1" s="13" t="s">
        <v>68</v>
      </c>
      <c r="H1" s="13" t="s">
        <v>11</v>
      </c>
      <c r="I1" s="13" t="s">
        <v>10</v>
      </c>
      <c r="J1" s="11" t="s">
        <v>12</v>
      </c>
      <c r="K1" s="11" t="s">
        <v>13</v>
      </c>
      <c r="L1" s="12" t="s">
        <v>69</v>
      </c>
      <c r="M1" s="60" t="s">
        <v>14</v>
      </c>
      <c r="N1" s="142" t="s">
        <v>15</v>
      </c>
      <c r="O1" s="15" t="s">
        <v>36</v>
      </c>
      <c r="P1" s="61" t="s">
        <v>17</v>
      </c>
      <c r="Q1" s="15" t="s">
        <v>18</v>
      </c>
      <c r="R1" s="61" t="s">
        <v>17</v>
      </c>
      <c r="S1" s="16" t="s">
        <v>19</v>
      </c>
      <c r="T1" s="18" t="s">
        <v>20</v>
      </c>
      <c r="U1" s="16" t="s">
        <v>70</v>
      </c>
      <c r="V1" s="18" t="s">
        <v>71</v>
      </c>
      <c r="W1" s="62" t="s">
        <v>72</v>
      </c>
      <c r="X1" s="61" t="s">
        <v>17</v>
      </c>
      <c r="Y1" s="15" t="s">
        <v>73</v>
      </c>
      <c r="Z1" s="61" t="s">
        <v>17</v>
      </c>
      <c r="AA1" s="17" t="s">
        <v>74</v>
      </c>
      <c r="AB1" s="61" t="s">
        <v>17</v>
      </c>
      <c r="AC1" s="15" t="s">
        <v>21</v>
      </c>
      <c r="AD1" s="61" t="s">
        <v>17</v>
      </c>
      <c r="AE1" s="9" t="s">
        <v>22</v>
      </c>
      <c r="AF1" s="61" t="s">
        <v>17</v>
      </c>
      <c r="AG1" s="17" t="s">
        <v>23</v>
      </c>
      <c r="AH1" s="61" t="s">
        <v>17</v>
      </c>
      <c r="AI1" s="65" t="s">
        <v>24</v>
      </c>
      <c r="AJ1" s="9" t="s">
        <v>25</v>
      </c>
      <c r="AK1" s="65" t="s">
        <v>24</v>
      </c>
      <c r="AL1" s="65" t="s">
        <v>24</v>
      </c>
    </row>
    <row r="2" spans="1:39" s="27" customFormat="1" ht="12.75">
      <c r="A2" s="20"/>
      <c r="B2" s="20"/>
      <c r="C2" s="21"/>
      <c r="D2" s="22"/>
      <c r="E2" s="22"/>
      <c r="F2" s="22"/>
      <c r="G2" s="23"/>
      <c r="H2" s="23"/>
      <c r="I2" s="23"/>
      <c r="J2" s="24"/>
      <c r="K2" s="24"/>
      <c r="L2" s="22"/>
      <c r="M2" s="25"/>
      <c r="N2" s="26"/>
      <c r="O2" s="25"/>
      <c r="P2" s="69"/>
      <c r="Q2" s="25"/>
      <c r="R2" s="69"/>
      <c r="S2" s="25"/>
      <c r="T2" s="25"/>
      <c r="U2" s="25"/>
      <c r="V2" s="25"/>
      <c r="W2" s="25"/>
      <c r="X2" s="70"/>
      <c r="Y2" s="26"/>
      <c r="Z2" s="70"/>
      <c r="AA2" s="26"/>
      <c r="AB2" s="70"/>
      <c r="AC2" s="26"/>
      <c r="AD2" s="70"/>
      <c r="AE2" s="26"/>
      <c r="AF2" s="70"/>
      <c r="AG2" s="26"/>
      <c r="AH2" s="70"/>
      <c r="AI2" s="70"/>
      <c r="AJ2" s="26"/>
      <c r="AK2" s="70"/>
    </row>
    <row r="3" spans="1:39" s="27" customFormat="1" ht="13.5" thickBot="1">
      <c r="A3" s="20"/>
      <c r="B3" s="143"/>
      <c r="C3" s="144"/>
      <c r="D3" s="145"/>
      <c r="E3" s="145"/>
      <c r="F3" s="145"/>
      <c r="G3" s="146"/>
      <c r="H3" s="146"/>
      <c r="I3" s="23"/>
      <c r="J3" s="24"/>
      <c r="K3" s="24"/>
      <c r="L3" s="145"/>
      <c r="M3" s="147"/>
      <c r="N3" s="148"/>
      <c r="O3" s="147"/>
      <c r="P3" s="149"/>
      <c r="Q3" s="147"/>
      <c r="R3" s="149"/>
      <c r="S3" s="147"/>
      <c r="T3" s="147"/>
      <c r="U3" s="147"/>
      <c r="V3" s="147"/>
      <c r="W3" s="147"/>
      <c r="X3" s="150"/>
      <c r="Y3" s="148"/>
      <c r="Z3" s="150"/>
      <c r="AA3" s="148"/>
      <c r="AB3" s="150"/>
      <c r="AC3" s="148"/>
      <c r="AD3" s="150"/>
      <c r="AE3" s="148"/>
      <c r="AF3" s="150"/>
      <c r="AG3" s="148"/>
      <c r="AH3" s="150"/>
      <c r="AI3" s="150"/>
      <c r="AJ3" s="148"/>
      <c r="AK3" s="150"/>
    </row>
    <row r="4" spans="1:39" s="27" customFormat="1" ht="15" customHeight="1">
      <c r="A4" s="191" t="s">
        <v>75</v>
      </c>
      <c r="B4" s="107" t="s">
        <v>102</v>
      </c>
      <c r="C4" s="108">
        <v>36228</v>
      </c>
      <c r="D4" s="109" t="s">
        <v>76</v>
      </c>
      <c r="E4" s="109" t="s">
        <v>76</v>
      </c>
      <c r="F4" s="109" t="s">
        <v>76</v>
      </c>
      <c r="G4" s="110"/>
      <c r="H4" s="110"/>
      <c r="I4" s="151"/>
      <c r="J4" s="194" t="s">
        <v>48</v>
      </c>
      <c r="K4" s="197" t="s">
        <v>49</v>
      </c>
      <c r="L4" s="200" t="s">
        <v>75</v>
      </c>
      <c r="M4" s="112">
        <v>496.14086573734409</v>
      </c>
      <c r="N4" s="111">
        <v>30.45</v>
      </c>
      <c r="O4" s="111">
        <v>2293.8156399098616</v>
      </c>
      <c r="P4" s="120">
        <v>11424.981023992907</v>
      </c>
      <c r="Q4" s="115"/>
      <c r="R4" s="119"/>
      <c r="S4" s="111"/>
      <c r="T4" s="111"/>
      <c r="U4" s="111"/>
      <c r="V4" s="111"/>
      <c r="W4" s="111"/>
      <c r="X4" s="120"/>
      <c r="Y4" s="111">
        <v>13.543653705062363</v>
      </c>
      <c r="Z4" s="120">
        <v>318.85557590896445</v>
      </c>
      <c r="AA4" s="115"/>
      <c r="AB4" s="119"/>
      <c r="AC4" s="111">
        <v>137.44886280264123</v>
      </c>
      <c r="AD4" s="120">
        <v>3235.9583213727287</v>
      </c>
      <c r="AE4" s="202" t="s">
        <v>28</v>
      </c>
      <c r="AF4" s="203"/>
      <c r="AG4" s="111">
        <v>150.99251650770358</v>
      </c>
      <c r="AH4" s="120">
        <v>22389</v>
      </c>
      <c r="AI4" s="137">
        <f>AH4</f>
        <v>22389</v>
      </c>
      <c r="AJ4" s="206">
        <v>45937</v>
      </c>
      <c r="AK4" s="185">
        <f>AI4+AI5+AI6</f>
        <v>30750.776404803179</v>
      </c>
      <c r="AL4" s="188">
        <f>AK4+AK7</f>
        <v>61987.52579586934</v>
      </c>
      <c r="AM4" s="152" t="s">
        <v>77</v>
      </c>
    </row>
    <row r="5" spans="1:39" s="27" customFormat="1" ht="15" customHeight="1">
      <c r="A5" s="192"/>
      <c r="B5" s="122"/>
      <c r="C5" s="123"/>
      <c r="D5" s="109" t="s">
        <v>78</v>
      </c>
      <c r="E5" s="109"/>
      <c r="F5" s="109"/>
      <c r="G5" s="110">
        <v>2347.7600000000002</v>
      </c>
      <c r="H5" s="48" t="s">
        <v>26</v>
      </c>
      <c r="I5" s="153" t="s">
        <v>26</v>
      </c>
      <c r="J5" s="195"/>
      <c r="K5" s="198"/>
      <c r="L5" s="200"/>
      <c r="M5" s="43">
        <v>68.584005869405729</v>
      </c>
      <c r="N5" s="45"/>
      <c r="O5" s="45">
        <v>331.73527303471764</v>
      </c>
      <c r="P5" s="44">
        <v>1614.6597635953401</v>
      </c>
      <c r="Q5" s="115"/>
      <c r="R5" s="130"/>
      <c r="S5" s="153" t="s">
        <v>26</v>
      </c>
      <c r="T5" s="45"/>
      <c r="U5" s="153" t="s">
        <v>26</v>
      </c>
      <c r="V5" s="45"/>
      <c r="W5" s="45">
        <v>18.2</v>
      </c>
      <c r="X5" s="44">
        <v>428.36502072276824</v>
      </c>
      <c r="Y5" s="45">
        <v>7.2751283932501831</v>
      </c>
      <c r="Z5" s="44">
        <v>171.27691715673316</v>
      </c>
      <c r="AA5" s="115"/>
      <c r="AB5" s="130"/>
      <c r="AC5" s="45">
        <v>14.584005869405722</v>
      </c>
      <c r="AD5" s="44">
        <v>343.34838233577432</v>
      </c>
      <c r="AE5" s="202"/>
      <c r="AF5" s="203"/>
      <c r="AG5" s="45">
        <v>40.054292002934702</v>
      </c>
      <c r="AH5" s="44">
        <v>3229.3195271906802</v>
      </c>
      <c r="AI5" s="137">
        <f t="shared" ref="AI5:AI9" si="0">AH5</f>
        <v>3229.3195271906802</v>
      </c>
      <c r="AJ5" s="207"/>
      <c r="AK5" s="186"/>
      <c r="AL5" s="189"/>
      <c r="AM5" s="57" t="s">
        <v>79</v>
      </c>
    </row>
    <row r="6" spans="1:39" s="27" customFormat="1" ht="15" customHeight="1" thickBot="1">
      <c r="A6" s="192"/>
      <c r="B6" s="83"/>
      <c r="C6" s="154"/>
      <c r="D6" s="85" t="s">
        <v>80</v>
      </c>
      <c r="E6" s="85"/>
      <c r="F6" s="85"/>
      <c r="G6" s="86">
        <v>3175.82</v>
      </c>
      <c r="H6" s="155" t="s">
        <v>26</v>
      </c>
      <c r="I6" s="156" t="s">
        <v>26</v>
      </c>
      <c r="J6" s="195"/>
      <c r="K6" s="198"/>
      <c r="L6" s="200"/>
      <c r="M6" s="89">
        <v>109.00267057960383</v>
      </c>
      <c r="N6" s="88"/>
      <c r="O6" s="88">
        <v>527.23707558133015</v>
      </c>
      <c r="P6" s="157">
        <v>2566.228438806249</v>
      </c>
      <c r="Q6" s="92"/>
      <c r="R6" s="158"/>
      <c r="S6" s="156" t="s">
        <v>26</v>
      </c>
      <c r="T6" s="88"/>
      <c r="U6" s="156" t="s">
        <v>26</v>
      </c>
      <c r="V6" s="88"/>
      <c r="W6" s="88">
        <v>24.61</v>
      </c>
      <c r="X6" s="157">
        <v>579.44936353169078</v>
      </c>
      <c r="Y6" s="88">
        <v>8.76562876008804</v>
      </c>
      <c r="Z6" s="157">
        <v>206.36747419622415</v>
      </c>
      <c r="AA6" s="92"/>
      <c r="AB6" s="158"/>
      <c r="AC6" s="88">
        <v>24.78437564196625</v>
      </c>
      <c r="AD6" s="157">
        <v>583.49368205637165</v>
      </c>
      <c r="AE6" s="202"/>
      <c r="AF6" s="203"/>
      <c r="AG6" s="88">
        <v>58.162594277329426</v>
      </c>
      <c r="AH6" s="157">
        <v>5132.4568776124979</v>
      </c>
      <c r="AI6" s="159">
        <f t="shared" si="0"/>
        <v>5132.4568776124979</v>
      </c>
      <c r="AJ6" s="207"/>
      <c r="AK6" s="187"/>
      <c r="AL6" s="189"/>
      <c r="AM6" s="57"/>
    </row>
    <row r="7" spans="1:39" s="27" customFormat="1" ht="15" customHeight="1">
      <c r="A7" s="192"/>
      <c r="B7" s="134" t="s">
        <v>103</v>
      </c>
      <c r="C7" s="108">
        <v>36228</v>
      </c>
      <c r="D7" s="109" t="s">
        <v>81</v>
      </c>
      <c r="E7" s="109" t="s">
        <v>76</v>
      </c>
      <c r="F7" s="109" t="s">
        <v>76</v>
      </c>
      <c r="G7" s="110"/>
      <c r="H7" s="110"/>
      <c r="I7" s="110"/>
      <c r="J7" s="195"/>
      <c r="K7" s="198"/>
      <c r="L7" s="200"/>
      <c r="M7" s="112">
        <v>470.31548055759356</v>
      </c>
      <c r="N7" s="111">
        <v>30.73</v>
      </c>
      <c r="O7" s="111">
        <v>2223.157011379848</v>
      </c>
      <c r="P7" s="120">
        <v>10820.803412286636</v>
      </c>
      <c r="Q7" s="115"/>
      <c r="R7" s="119"/>
      <c r="S7" s="110"/>
      <c r="T7" s="111"/>
      <c r="U7" s="110"/>
      <c r="V7" s="111"/>
      <c r="W7" s="111"/>
      <c r="X7" s="120"/>
      <c r="Y7" s="111">
        <v>16.710198092443139</v>
      </c>
      <c r="Z7" s="120">
        <v>393.4049077412011</v>
      </c>
      <c r="AA7" s="115"/>
      <c r="AB7" s="119"/>
      <c r="AC7" s="111">
        <v>128.61305942773294</v>
      </c>
      <c r="AD7" s="120">
        <v>3027.9119672053653</v>
      </c>
      <c r="AE7" s="202"/>
      <c r="AF7" s="203"/>
      <c r="AG7" s="111">
        <v>145.3232575201761</v>
      </c>
      <c r="AH7" s="120">
        <v>21169.825948419224</v>
      </c>
      <c r="AI7" s="137">
        <f t="shared" si="0"/>
        <v>21169.825948419224</v>
      </c>
      <c r="AJ7" s="207"/>
      <c r="AK7" s="185">
        <f>AI7+AI8+AI9</f>
        <v>31236.749391066165</v>
      </c>
      <c r="AL7" s="189"/>
      <c r="AM7" s="152" t="s">
        <v>77</v>
      </c>
    </row>
    <row r="8" spans="1:39" s="27" customFormat="1" ht="15" customHeight="1">
      <c r="A8" s="192"/>
      <c r="B8" s="160"/>
      <c r="C8" s="123"/>
      <c r="D8" s="109" t="s">
        <v>82</v>
      </c>
      <c r="E8" s="109"/>
      <c r="F8" s="109"/>
      <c r="G8" s="110">
        <v>2934.7</v>
      </c>
      <c r="H8" s="48" t="s">
        <v>26</v>
      </c>
      <c r="I8" s="153" t="s">
        <v>26</v>
      </c>
      <c r="J8" s="195"/>
      <c r="K8" s="198"/>
      <c r="L8" s="200"/>
      <c r="M8" s="43">
        <v>83.110785033015404</v>
      </c>
      <c r="N8" s="45"/>
      <c r="O8" s="45">
        <v>402.00012547467685</v>
      </c>
      <c r="P8" s="44">
        <v>1956.6608688498081</v>
      </c>
      <c r="Q8" s="115"/>
      <c r="R8" s="130"/>
      <c r="S8" s="153" t="s">
        <v>26</v>
      </c>
      <c r="T8" s="45"/>
      <c r="U8" s="153" t="s">
        <v>26</v>
      </c>
      <c r="V8" s="45"/>
      <c r="W8" s="45">
        <v>22.74</v>
      </c>
      <c r="X8" s="44">
        <v>535.45627590346237</v>
      </c>
      <c r="Y8" s="45">
        <v>8.331621423330887</v>
      </c>
      <c r="Z8" s="44">
        <v>196.14972481160359</v>
      </c>
      <c r="AA8" s="115"/>
      <c r="AB8" s="130"/>
      <c r="AC8" s="45">
        <v>17.577402787967717</v>
      </c>
      <c r="AD8" s="44">
        <v>413.82133735790745</v>
      </c>
      <c r="AE8" s="202"/>
      <c r="AF8" s="203"/>
      <c r="AG8" s="45">
        <v>48.652971386647103</v>
      </c>
      <c r="AH8" s="44">
        <v>3913.3217376996163</v>
      </c>
      <c r="AI8" s="137">
        <f t="shared" si="0"/>
        <v>3913.3217376996163</v>
      </c>
      <c r="AJ8" s="207"/>
      <c r="AK8" s="186"/>
      <c r="AL8" s="189"/>
      <c r="AM8" s="57" t="s">
        <v>79</v>
      </c>
    </row>
    <row r="9" spans="1:39" s="27" customFormat="1" ht="15.75" customHeight="1" thickBot="1">
      <c r="A9" s="193"/>
      <c r="B9" s="139"/>
      <c r="C9" s="161"/>
      <c r="D9" s="33" t="s">
        <v>83</v>
      </c>
      <c r="E9" s="33"/>
      <c r="F9" s="33"/>
      <c r="G9" s="162">
        <v>3961.85</v>
      </c>
      <c r="H9" s="155" t="s">
        <v>26</v>
      </c>
      <c r="I9" s="156" t="s">
        <v>26</v>
      </c>
      <c r="J9" s="196"/>
      <c r="K9" s="199"/>
      <c r="L9" s="201"/>
      <c r="M9" s="89">
        <v>130.68965517241378</v>
      </c>
      <c r="N9" s="88"/>
      <c r="O9" s="88">
        <v>632.13526086515014</v>
      </c>
      <c r="P9" s="157">
        <v>3076.8008524736611</v>
      </c>
      <c r="Q9" s="105"/>
      <c r="R9" s="158"/>
      <c r="S9" s="156" t="s">
        <v>26</v>
      </c>
      <c r="T9" s="88"/>
      <c r="U9" s="156" t="s">
        <v>26</v>
      </c>
      <c r="V9" s="88"/>
      <c r="W9" s="88">
        <v>30.7</v>
      </c>
      <c r="X9" s="157">
        <v>722.86597246967233</v>
      </c>
      <c r="Y9" s="88">
        <v>10.180484225972119</v>
      </c>
      <c r="Z9" s="157">
        <v>239.67713820762654</v>
      </c>
      <c r="AA9" s="105"/>
      <c r="AB9" s="158"/>
      <c r="AC9" s="88">
        <v>29.462949376375644</v>
      </c>
      <c r="AD9" s="157">
        <v>693.64042347520046</v>
      </c>
      <c r="AE9" s="204"/>
      <c r="AF9" s="205"/>
      <c r="AG9" s="88">
        <v>70.347762289068228</v>
      </c>
      <c r="AH9" s="157">
        <v>6153.6017049473221</v>
      </c>
      <c r="AI9" s="159">
        <f t="shared" si="0"/>
        <v>6153.6017049473221</v>
      </c>
      <c r="AJ9" s="208"/>
      <c r="AK9" s="187"/>
      <c r="AL9" s="190"/>
      <c r="AM9" s="71"/>
    </row>
    <row r="10" spans="1:39" s="27" customFormat="1" ht="12.75">
      <c r="A10" s="20"/>
      <c r="B10" s="20"/>
      <c r="C10" s="21"/>
      <c r="D10" s="24"/>
      <c r="E10" s="24"/>
      <c r="F10" s="23"/>
      <c r="G10" s="23"/>
      <c r="H10" s="23"/>
      <c r="I10" s="68"/>
      <c r="J10" s="24"/>
      <c r="K10" s="22"/>
      <c r="L10" s="25"/>
      <c r="M10" s="26"/>
      <c r="N10" s="25"/>
      <c r="O10" s="69"/>
      <c r="P10" s="25"/>
      <c r="Q10" s="69"/>
      <c r="R10" s="25"/>
      <c r="S10" s="25"/>
      <c r="T10" s="25"/>
      <c r="U10" s="25"/>
      <c r="V10" s="25"/>
      <c r="W10" s="25"/>
      <c r="X10" s="70"/>
      <c r="Y10" s="26"/>
      <c r="Z10" s="70"/>
      <c r="AA10" s="26"/>
      <c r="AB10" s="70"/>
      <c r="AC10" s="26"/>
      <c r="AD10" s="70"/>
      <c r="AE10" s="26"/>
      <c r="AF10" s="70"/>
      <c r="AG10" s="26"/>
      <c r="AH10" s="70"/>
      <c r="AI10" s="70"/>
      <c r="AJ10" s="26"/>
      <c r="AL10" s="71"/>
      <c r="AM10" s="27" t="s">
        <v>98</v>
      </c>
    </row>
    <row r="11" spans="1:39" s="57" customFormat="1" ht="11.25"/>
    <row r="12" spans="1:39" s="57" customFormat="1" ht="11.25"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</row>
    <row r="13" spans="1:39" s="57" customFormat="1" ht="11.25"/>
    <row r="14" spans="1:39" s="57" customFormat="1" ht="11.25">
      <c r="M14" s="180"/>
      <c r="W14" s="180"/>
      <c r="Y14" s="180"/>
    </row>
    <row r="15" spans="1:39" s="57" customFormat="1" ht="11.25"/>
    <row r="16" spans="1:39" s="57" customFormat="1" ht="11.25"/>
    <row r="17" s="57" customFormat="1" ht="11.25"/>
    <row r="18" s="57" customFormat="1" ht="11.25"/>
    <row r="19" s="57" customFormat="1" ht="11.25"/>
    <row r="20" s="57" customFormat="1" ht="11.25"/>
    <row r="21" s="57" customFormat="1" ht="11.25"/>
    <row r="22" s="57" customFormat="1" ht="11.25"/>
    <row r="23" s="57" customFormat="1" ht="11.25"/>
  </sheetData>
  <mergeCells count="9">
    <mergeCell ref="AK4:AK6"/>
    <mergeCell ref="AL4:AL9"/>
    <mergeCell ref="AK7:AK9"/>
    <mergeCell ref="A4:A9"/>
    <mergeCell ref="J4:J9"/>
    <mergeCell ref="K4:K9"/>
    <mergeCell ref="L4:L9"/>
    <mergeCell ref="AE4:AF9"/>
    <mergeCell ref="AJ4:AJ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P15"/>
  <sheetViews>
    <sheetView workbookViewId="0">
      <selection activeCell="I21" sqref="I21"/>
    </sheetView>
  </sheetViews>
  <sheetFormatPr defaultRowHeight="11.25"/>
  <cols>
    <col min="1" max="1" width="6.88671875" style="57" customWidth="1"/>
    <col min="2" max="2" width="7.6640625" style="57" bestFit="1" customWidth="1"/>
    <col min="3" max="3" width="8.44140625" style="57" customWidth="1"/>
    <col min="4" max="4" width="19.6640625" style="57" customWidth="1"/>
    <col min="5" max="5" width="68.88671875" style="57" bestFit="1" customWidth="1"/>
    <col min="6" max="6" width="11.21875" style="57" customWidth="1"/>
    <col min="7" max="7" width="12.5546875" style="57" customWidth="1"/>
    <col min="8" max="8" width="16.21875" style="57" customWidth="1"/>
    <col min="9" max="9" width="22.5546875" style="57" customWidth="1"/>
    <col min="10" max="10" width="11.88671875" style="57" customWidth="1"/>
    <col min="11" max="12" width="10" style="57" customWidth="1"/>
    <col min="13" max="13" width="8.88671875" style="57" customWidth="1"/>
    <col min="14" max="14" width="11.5546875" style="57" customWidth="1"/>
    <col min="15" max="17" width="8.88671875" style="57" customWidth="1"/>
    <col min="18" max="19" width="10.33203125" style="57" customWidth="1"/>
    <col min="20" max="20" width="11.21875" style="57" customWidth="1"/>
    <col min="21" max="22" width="8.88671875" style="57" customWidth="1"/>
    <col min="23" max="23" width="12" style="57" customWidth="1"/>
    <col min="24" max="24" width="7.5546875" style="57" customWidth="1"/>
    <col min="25" max="25" width="8.88671875" style="57" customWidth="1"/>
    <col min="26" max="26" width="6.77734375" style="57" customWidth="1"/>
    <col min="27" max="27" width="8.88671875" style="57" customWidth="1"/>
    <col min="28" max="28" width="7.6640625" style="57" customWidth="1"/>
    <col min="29" max="29" width="8.88671875" style="57" customWidth="1"/>
    <col min="30" max="30" width="7.21875" style="57" customWidth="1"/>
    <col min="31" max="31" width="8.109375" style="57" customWidth="1"/>
    <col min="32" max="32" width="9.44140625" style="57" customWidth="1"/>
    <col min="33" max="33" width="8.44140625" style="57" customWidth="1"/>
    <col min="34" max="34" width="9.33203125" style="57" customWidth="1"/>
    <col min="35" max="36" width="9.21875" style="57" customWidth="1"/>
    <col min="37" max="37" width="10.33203125" style="57" customWidth="1"/>
    <col min="38" max="38" width="9.33203125" style="57" bestFit="1" customWidth="1"/>
    <col min="39" max="39" width="24.6640625" style="57" bestFit="1" customWidth="1"/>
    <col min="40" max="40" width="39.6640625" style="57" bestFit="1" customWidth="1"/>
    <col min="41" max="41" width="12.33203125" style="57" bestFit="1" customWidth="1"/>
    <col min="42" max="42" width="38.88671875" style="57" bestFit="1" customWidth="1"/>
    <col min="43" max="16384" width="8.88671875" style="57"/>
  </cols>
  <sheetData>
    <row r="1" spans="1:42" s="19" customFormat="1" ht="36.75" thickBot="1">
      <c r="A1" s="9" t="s">
        <v>3</v>
      </c>
      <c r="B1" s="58" t="s">
        <v>4</v>
      </c>
      <c r="C1" s="10" t="s">
        <v>30</v>
      </c>
      <c r="D1" s="9" t="s">
        <v>31</v>
      </c>
      <c r="E1" s="11" t="s">
        <v>32</v>
      </c>
      <c r="F1" s="58" t="s">
        <v>33</v>
      </c>
      <c r="G1" s="58" t="s">
        <v>10</v>
      </c>
      <c r="H1" s="58" t="s">
        <v>34</v>
      </c>
      <c r="I1" s="59" t="s">
        <v>12</v>
      </c>
      <c r="J1" s="11" t="s">
        <v>13</v>
      </c>
      <c r="K1" s="12" t="s">
        <v>35</v>
      </c>
      <c r="L1" s="60" t="s">
        <v>14</v>
      </c>
      <c r="M1" s="14" t="s">
        <v>15</v>
      </c>
      <c r="N1" s="15" t="s">
        <v>36</v>
      </c>
      <c r="O1" s="61" t="s">
        <v>17</v>
      </c>
      <c r="P1" s="15" t="s">
        <v>18</v>
      </c>
      <c r="Q1" s="61" t="s">
        <v>17</v>
      </c>
      <c r="R1" s="15" t="s">
        <v>37</v>
      </c>
      <c r="S1" s="18" t="s">
        <v>38</v>
      </c>
      <c r="T1" s="15" t="s">
        <v>39</v>
      </c>
      <c r="U1" s="18" t="s">
        <v>40</v>
      </c>
      <c r="V1" s="62" t="s">
        <v>41</v>
      </c>
      <c r="W1" s="18" t="s">
        <v>42</v>
      </c>
      <c r="X1" s="63" t="s">
        <v>17</v>
      </c>
      <c r="Y1" s="18" t="s">
        <v>43</v>
      </c>
      <c r="Z1" s="63" t="s">
        <v>17</v>
      </c>
      <c r="AA1" s="16" t="s">
        <v>44</v>
      </c>
      <c r="AB1" s="63" t="s">
        <v>17</v>
      </c>
      <c r="AC1" s="18" t="s">
        <v>21</v>
      </c>
      <c r="AD1" s="63" t="s">
        <v>17</v>
      </c>
      <c r="AE1" s="13" t="s">
        <v>22</v>
      </c>
      <c r="AF1" s="64" t="s">
        <v>17</v>
      </c>
      <c r="AG1" s="17" t="s">
        <v>23</v>
      </c>
      <c r="AH1" s="63" t="s">
        <v>17</v>
      </c>
      <c r="AI1" s="65" t="s">
        <v>24</v>
      </c>
      <c r="AJ1" s="66" t="s">
        <v>25</v>
      </c>
      <c r="AK1" s="65" t="s">
        <v>24</v>
      </c>
      <c r="AL1" s="65" t="s">
        <v>24</v>
      </c>
      <c r="AM1" s="67"/>
    </row>
    <row r="4" spans="1:42" s="27" customFormat="1" ht="13.5" thickBot="1">
      <c r="A4" s="20"/>
      <c r="B4" s="20"/>
      <c r="C4" s="21"/>
      <c r="D4" s="24"/>
      <c r="E4" s="22"/>
      <c r="F4" s="23"/>
      <c r="G4" s="23"/>
      <c r="H4" s="23"/>
      <c r="I4" s="68"/>
      <c r="J4" s="24"/>
      <c r="K4" s="22"/>
      <c r="L4" s="25"/>
      <c r="M4" s="26"/>
      <c r="N4" s="25"/>
      <c r="O4" s="69"/>
      <c r="P4" s="25"/>
      <c r="Q4" s="69"/>
      <c r="R4" s="25"/>
      <c r="S4" s="25"/>
      <c r="T4" s="25"/>
      <c r="U4" s="25"/>
      <c r="V4" s="25"/>
      <c r="W4" s="25"/>
      <c r="X4" s="70"/>
      <c r="Y4" s="26"/>
      <c r="Z4" s="70"/>
      <c r="AA4" s="26"/>
      <c r="AB4" s="70"/>
      <c r="AC4" s="26"/>
      <c r="AD4" s="70"/>
      <c r="AE4" s="26"/>
      <c r="AF4" s="70"/>
      <c r="AG4" s="26"/>
      <c r="AH4" s="70"/>
      <c r="AI4" s="70"/>
      <c r="AJ4" s="26"/>
      <c r="AL4" s="71"/>
      <c r="AM4" s="71"/>
    </row>
    <row r="5" spans="1:42" s="27" customFormat="1" ht="12.75" customHeight="1">
      <c r="A5" s="191" t="s">
        <v>45</v>
      </c>
      <c r="B5" s="72" t="s">
        <v>100</v>
      </c>
      <c r="C5" s="73">
        <v>35795</v>
      </c>
      <c r="D5" s="28" t="s">
        <v>46</v>
      </c>
      <c r="E5" s="28" t="s">
        <v>47</v>
      </c>
      <c r="F5" s="74">
        <v>1702.13</v>
      </c>
      <c r="G5" s="74">
        <v>1702.13</v>
      </c>
      <c r="H5" s="75" t="s">
        <v>48</v>
      </c>
      <c r="I5" s="194" t="s">
        <v>48</v>
      </c>
      <c r="J5" s="197" t="s">
        <v>49</v>
      </c>
      <c r="K5" s="211" t="s">
        <v>50</v>
      </c>
      <c r="L5" s="31">
        <v>342.11</v>
      </c>
      <c r="M5" s="29">
        <v>59.26</v>
      </c>
      <c r="N5" s="31">
        <v>664</v>
      </c>
      <c r="O5" s="32">
        <v>10119</v>
      </c>
      <c r="P5" s="76"/>
      <c r="Q5" s="77"/>
      <c r="R5" s="75" t="s">
        <v>48</v>
      </c>
      <c r="S5" s="78"/>
      <c r="T5" s="75" t="s">
        <v>48</v>
      </c>
      <c r="U5" s="31"/>
      <c r="V5" s="78"/>
      <c r="W5" s="78">
        <v>-0.54</v>
      </c>
      <c r="X5" s="79">
        <v>-8</v>
      </c>
      <c r="Y5" s="31">
        <v>16.690000000000001</v>
      </c>
      <c r="Z5" s="32">
        <v>501</v>
      </c>
      <c r="AA5" s="30"/>
      <c r="AB5" s="77"/>
      <c r="AC5" s="40">
        <v>80.650000000000006</v>
      </c>
      <c r="AD5" s="41">
        <v>2420</v>
      </c>
      <c r="AE5" s="214" t="s">
        <v>28</v>
      </c>
      <c r="AF5" s="215"/>
      <c r="AG5" s="31">
        <v>342.11005135730005</v>
      </c>
      <c r="AH5" s="32">
        <v>18609</v>
      </c>
      <c r="AI5" s="80">
        <f>AH5</f>
        <v>18609</v>
      </c>
      <c r="AJ5" s="206">
        <v>45936</v>
      </c>
      <c r="AK5" s="185">
        <f>SUM(AI5:AI14)</f>
        <v>141518</v>
      </c>
      <c r="AL5" s="71"/>
      <c r="AM5" s="81" t="s">
        <v>51</v>
      </c>
      <c r="AN5" s="82" t="s">
        <v>52</v>
      </c>
    </row>
    <row r="6" spans="1:42" s="27" customFormat="1" ht="15.75" customHeight="1" thickBot="1">
      <c r="A6" s="192"/>
      <c r="B6" s="83"/>
      <c r="C6" s="84"/>
      <c r="D6" s="85" t="s">
        <v>53</v>
      </c>
      <c r="E6" s="85" t="s">
        <v>54</v>
      </c>
      <c r="F6" s="86"/>
      <c r="G6" s="86"/>
      <c r="H6" s="87" t="s">
        <v>48</v>
      </c>
      <c r="I6" s="195"/>
      <c r="J6" s="198"/>
      <c r="K6" s="212"/>
      <c r="L6" s="88">
        <v>156.30000000000001</v>
      </c>
      <c r="M6" s="89">
        <v>58.69</v>
      </c>
      <c r="N6" s="88">
        <v>3007</v>
      </c>
      <c r="O6" s="90">
        <v>4574</v>
      </c>
      <c r="P6" s="91"/>
      <c r="Q6" s="92"/>
      <c r="R6" s="87" t="s">
        <v>48</v>
      </c>
      <c r="S6" s="88"/>
      <c r="T6" s="87" t="s">
        <v>48</v>
      </c>
      <c r="U6" s="88"/>
      <c r="V6" s="88"/>
      <c r="W6" s="88"/>
      <c r="X6" s="90"/>
      <c r="Y6" s="88">
        <v>14.49</v>
      </c>
      <c r="Z6" s="90">
        <v>435</v>
      </c>
      <c r="AA6" s="93"/>
      <c r="AB6" s="92"/>
      <c r="AC6" s="88">
        <v>27.1</v>
      </c>
      <c r="AD6" s="90">
        <v>813</v>
      </c>
      <c r="AE6" s="202"/>
      <c r="AF6" s="203"/>
      <c r="AG6" s="88">
        <v>156.2993396918562</v>
      </c>
      <c r="AH6" s="90">
        <v>7503</v>
      </c>
      <c r="AI6" s="94">
        <f t="shared" ref="AI6:AI14" si="0">AH6</f>
        <v>7503</v>
      </c>
      <c r="AJ6" s="207"/>
      <c r="AK6" s="186"/>
      <c r="AL6" s="71"/>
      <c r="AM6" s="81" t="s">
        <v>51</v>
      </c>
    </row>
    <row r="7" spans="1:42" s="27" customFormat="1" ht="15.75" customHeight="1" thickBot="1">
      <c r="A7" s="192"/>
      <c r="B7" s="95" t="s">
        <v>101</v>
      </c>
      <c r="C7" s="96">
        <v>35795</v>
      </c>
      <c r="D7" s="33" t="s">
        <v>55</v>
      </c>
      <c r="E7" s="33" t="s">
        <v>56</v>
      </c>
      <c r="F7" s="97">
        <v>6749.82</v>
      </c>
      <c r="G7" s="97">
        <v>6749.82</v>
      </c>
      <c r="H7" s="98" t="s">
        <v>48</v>
      </c>
      <c r="I7" s="195"/>
      <c r="J7" s="198"/>
      <c r="K7" s="212"/>
      <c r="L7" s="99">
        <v>438.87</v>
      </c>
      <c r="M7" s="51">
        <v>160.02000000000001</v>
      </c>
      <c r="N7" s="99">
        <v>8445</v>
      </c>
      <c r="O7" s="100">
        <v>12844</v>
      </c>
      <c r="P7" s="53"/>
      <c r="Q7" s="54"/>
      <c r="R7" s="98" t="s">
        <v>48</v>
      </c>
      <c r="S7" s="99"/>
      <c r="T7" s="98" t="s">
        <v>48</v>
      </c>
      <c r="U7" s="99"/>
      <c r="V7" s="99"/>
      <c r="W7" s="99">
        <v>0.31</v>
      </c>
      <c r="X7" s="52">
        <v>9</v>
      </c>
      <c r="Y7" s="51">
        <v>20.100000000000001</v>
      </c>
      <c r="Z7" s="52">
        <v>603</v>
      </c>
      <c r="AA7" s="53"/>
      <c r="AB7" s="54"/>
      <c r="AC7" s="37">
        <v>79.55</v>
      </c>
      <c r="AD7" s="38">
        <v>2387</v>
      </c>
      <c r="AE7" s="202"/>
      <c r="AF7" s="203"/>
      <c r="AG7" s="99">
        <v>438.86720469552461</v>
      </c>
      <c r="AH7" s="100">
        <v>21206</v>
      </c>
      <c r="AI7" s="101">
        <f t="shared" si="0"/>
        <v>21206</v>
      </c>
      <c r="AJ7" s="207"/>
      <c r="AK7" s="186"/>
      <c r="AL7" s="71"/>
      <c r="AM7" s="81" t="s">
        <v>51</v>
      </c>
      <c r="AN7" s="82" t="s">
        <v>52</v>
      </c>
    </row>
    <row r="8" spans="1:42" s="27" customFormat="1" ht="15.75" customHeight="1" thickBot="1">
      <c r="A8" s="192"/>
      <c r="B8" s="102" t="s">
        <v>102</v>
      </c>
      <c r="C8" s="103">
        <v>35795</v>
      </c>
      <c r="D8" s="50" t="s">
        <v>55</v>
      </c>
      <c r="E8" s="50" t="s">
        <v>57</v>
      </c>
      <c r="F8" s="97">
        <v>13793.1</v>
      </c>
      <c r="G8" s="97">
        <v>13793.1</v>
      </c>
      <c r="H8" s="98" t="s">
        <v>48</v>
      </c>
      <c r="I8" s="195"/>
      <c r="J8" s="198"/>
      <c r="K8" s="212"/>
      <c r="L8" s="37">
        <v>577.97</v>
      </c>
      <c r="M8" s="34">
        <v>301</v>
      </c>
      <c r="N8" s="37">
        <v>13447</v>
      </c>
      <c r="O8" s="38">
        <v>17344</v>
      </c>
      <c r="P8" s="104"/>
      <c r="Q8" s="105"/>
      <c r="R8" s="98" t="s">
        <v>48</v>
      </c>
      <c r="S8" s="37"/>
      <c r="T8" s="98" t="s">
        <v>48</v>
      </c>
      <c r="U8" s="37"/>
      <c r="V8" s="37"/>
      <c r="W8" s="37">
        <v>30.86</v>
      </c>
      <c r="X8" s="35">
        <v>926</v>
      </c>
      <c r="Y8" s="34">
        <v>22.1</v>
      </c>
      <c r="Z8" s="35">
        <v>663</v>
      </c>
      <c r="AA8" s="36"/>
      <c r="AB8" s="106"/>
      <c r="AC8" s="34">
        <v>69.819999999999993</v>
      </c>
      <c r="AD8" s="35">
        <v>2095</v>
      </c>
      <c r="AE8" s="202"/>
      <c r="AF8" s="203"/>
      <c r="AG8" s="51">
        <v>577.97212032281732</v>
      </c>
      <c r="AH8" s="52">
        <v>25655</v>
      </c>
      <c r="AI8" s="80">
        <f t="shared" si="0"/>
        <v>25655</v>
      </c>
      <c r="AJ8" s="208"/>
      <c r="AK8" s="186"/>
      <c r="AL8" s="71"/>
      <c r="AM8" s="81" t="s">
        <v>58</v>
      </c>
      <c r="AN8" s="82" t="s">
        <v>52</v>
      </c>
    </row>
    <row r="9" spans="1:42" s="27" customFormat="1" ht="15" customHeight="1">
      <c r="A9" s="192"/>
      <c r="B9" s="107" t="s">
        <v>103</v>
      </c>
      <c r="C9" s="108">
        <v>35934</v>
      </c>
      <c r="D9" s="109" t="s">
        <v>46</v>
      </c>
      <c r="E9" s="109" t="s">
        <v>59</v>
      </c>
      <c r="F9" s="110">
        <v>12472.487160674982</v>
      </c>
      <c r="G9" s="110">
        <v>12472.487160674982</v>
      </c>
      <c r="H9" s="75" t="s">
        <v>48</v>
      </c>
      <c r="I9" s="195"/>
      <c r="J9" s="198"/>
      <c r="K9" s="212"/>
      <c r="L9" s="111">
        <v>563.83418928833453</v>
      </c>
      <c r="M9" s="112">
        <v>327.08437270726341</v>
      </c>
      <c r="N9" s="111">
        <v>3063</v>
      </c>
      <c r="O9" s="113">
        <v>14907</v>
      </c>
      <c r="P9" s="114"/>
      <c r="Q9" s="115"/>
      <c r="R9" s="116" t="s">
        <v>48</v>
      </c>
      <c r="S9" s="117"/>
      <c r="T9" s="116" t="s">
        <v>48</v>
      </c>
      <c r="U9" s="117"/>
      <c r="V9" s="117"/>
      <c r="W9" s="111">
        <v>1.28</v>
      </c>
      <c r="X9" s="113">
        <v>37.784659092855136</v>
      </c>
      <c r="Y9" s="111">
        <v>18.424064563462949</v>
      </c>
      <c r="Z9" s="113">
        <v>543.86484268374988</v>
      </c>
      <c r="AA9" s="118"/>
      <c r="AB9" s="119"/>
      <c r="AC9" s="111">
        <v>70.744534115920771</v>
      </c>
      <c r="AD9" s="113">
        <v>2088.326643947596</v>
      </c>
      <c r="AE9" s="202"/>
      <c r="AF9" s="203"/>
      <c r="AG9" s="112">
        <v>236.74981658107117</v>
      </c>
      <c r="AH9" s="120">
        <v>21896</v>
      </c>
      <c r="AI9" s="80">
        <f t="shared" si="0"/>
        <v>21896</v>
      </c>
      <c r="AJ9" s="206">
        <v>45936</v>
      </c>
      <c r="AK9" s="186"/>
      <c r="AL9" s="209" t="s">
        <v>60</v>
      </c>
      <c r="AM9" s="210"/>
      <c r="AN9" s="82" t="s">
        <v>61</v>
      </c>
      <c r="AO9" s="121" t="s">
        <v>62</v>
      </c>
      <c r="AP9" s="121"/>
    </row>
    <row r="10" spans="1:42" s="27" customFormat="1" ht="15" customHeight="1">
      <c r="A10" s="192"/>
      <c r="B10" s="122"/>
      <c r="C10" s="123"/>
      <c r="D10" s="109" t="s">
        <v>63</v>
      </c>
      <c r="E10" s="109" t="s">
        <v>64</v>
      </c>
      <c r="F10" s="110"/>
      <c r="G10" s="110"/>
      <c r="H10" s="124" t="s">
        <v>48</v>
      </c>
      <c r="I10" s="195"/>
      <c r="J10" s="198"/>
      <c r="K10" s="212"/>
      <c r="L10" s="111">
        <v>157.53191489361703</v>
      </c>
      <c r="M10" s="112">
        <v>58.694057226705795</v>
      </c>
      <c r="N10" s="111">
        <v>888</v>
      </c>
      <c r="O10" s="113">
        <v>4324.1710938327205</v>
      </c>
      <c r="P10" s="114"/>
      <c r="Q10" s="115"/>
      <c r="R10" s="124" t="s">
        <v>48</v>
      </c>
      <c r="S10" s="45"/>
      <c r="T10" s="124" t="s">
        <v>48</v>
      </c>
      <c r="U10" s="45"/>
      <c r="V10" s="45"/>
      <c r="W10" s="111"/>
      <c r="X10" s="113"/>
      <c r="Y10" s="111">
        <v>7.2751283932501831</v>
      </c>
      <c r="Z10" s="113">
        <v>214.75644234039731</v>
      </c>
      <c r="AA10" s="118"/>
      <c r="AB10" s="119"/>
      <c r="AC10" s="111">
        <v>27.556859867938371</v>
      </c>
      <c r="AD10" s="113">
        <v>813.55094109303695</v>
      </c>
      <c r="AE10" s="202"/>
      <c r="AF10" s="203"/>
      <c r="AG10" s="43">
        <v>98.837857666911219</v>
      </c>
      <c r="AH10" s="44">
        <v>7242</v>
      </c>
      <c r="AI10" s="125">
        <f t="shared" si="0"/>
        <v>7242</v>
      </c>
      <c r="AJ10" s="207"/>
      <c r="AK10" s="186"/>
      <c r="AL10" s="71"/>
      <c r="AM10" s="126" t="s">
        <v>65</v>
      </c>
    </row>
    <row r="11" spans="1:42" s="27" customFormat="1" ht="15.75" customHeight="1">
      <c r="A11" s="192"/>
      <c r="B11" s="122"/>
      <c r="C11" s="123"/>
      <c r="D11" s="42"/>
      <c r="E11" s="42" t="s">
        <v>66</v>
      </c>
      <c r="F11" s="127"/>
      <c r="G11" s="127"/>
      <c r="H11" s="124" t="s">
        <v>48</v>
      </c>
      <c r="I11" s="195"/>
      <c r="J11" s="198"/>
      <c r="K11" s="212"/>
      <c r="L11" s="45">
        <v>35.216434336023475</v>
      </c>
      <c r="M11" s="43"/>
      <c r="N11" s="45">
        <v>214</v>
      </c>
      <c r="O11" s="46">
        <v>1039.66851035184</v>
      </c>
      <c r="P11" s="128"/>
      <c r="Q11" s="129"/>
      <c r="R11" s="124" t="s">
        <v>48</v>
      </c>
      <c r="S11" s="45"/>
      <c r="T11" s="124" t="s">
        <v>48</v>
      </c>
      <c r="U11" s="45"/>
      <c r="V11" s="45"/>
      <c r="W11" s="45"/>
      <c r="X11" s="46"/>
      <c r="Y11" s="45">
        <v>3.3162142333088775</v>
      </c>
      <c r="Z11" s="46">
        <v>97.892206472226576</v>
      </c>
      <c r="AA11" s="47"/>
      <c r="AB11" s="130"/>
      <c r="AC11" s="45">
        <v>9.8606016140865744</v>
      </c>
      <c r="AD11" s="46">
        <v>291.07771128024854</v>
      </c>
      <c r="AE11" s="202"/>
      <c r="AF11" s="203"/>
      <c r="AG11" s="43">
        <v>35.216434336023475</v>
      </c>
      <c r="AH11" s="44">
        <v>2079</v>
      </c>
      <c r="AI11" s="125">
        <f t="shared" si="0"/>
        <v>2079</v>
      </c>
      <c r="AJ11" s="207"/>
      <c r="AK11" s="186"/>
      <c r="AL11" s="71"/>
      <c r="AM11" s="71"/>
    </row>
    <row r="12" spans="1:42" s="27" customFormat="1" ht="12.75" customHeight="1" thickBot="1">
      <c r="A12" s="192"/>
      <c r="B12" s="83"/>
      <c r="C12" s="131"/>
      <c r="D12" s="85"/>
      <c r="E12" s="85" t="s">
        <v>67</v>
      </c>
      <c r="F12" s="86">
        <v>3521.64</v>
      </c>
      <c r="G12" s="132">
        <v>0</v>
      </c>
      <c r="H12" s="87" t="s">
        <v>48</v>
      </c>
      <c r="I12" s="195"/>
      <c r="J12" s="198"/>
      <c r="K12" s="212"/>
      <c r="L12" s="88">
        <v>135.18708730741014</v>
      </c>
      <c r="M12" s="89"/>
      <c r="N12" s="88">
        <v>820</v>
      </c>
      <c r="O12" s="90">
        <v>3990.7094240336592</v>
      </c>
      <c r="P12" s="91"/>
      <c r="Q12" s="92"/>
      <c r="R12" s="133" t="s">
        <v>48</v>
      </c>
      <c r="S12" s="37"/>
      <c r="T12" s="133" t="s">
        <v>48</v>
      </c>
      <c r="U12" s="37"/>
      <c r="V12" s="37"/>
      <c r="W12" s="88">
        <v>27.29</v>
      </c>
      <c r="X12" s="90">
        <v>806</v>
      </c>
      <c r="Y12" s="88">
        <v>9.3881144534115908</v>
      </c>
      <c r="Z12" s="90">
        <v>277.13023761473642</v>
      </c>
      <c r="AA12" s="93"/>
      <c r="AB12" s="92"/>
      <c r="AC12" s="88">
        <v>31.835656639765222</v>
      </c>
      <c r="AD12" s="90">
        <v>939.76518213337397</v>
      </c>
      <c r="AE12" s="202"/>
      <c r="AF12" s="203"/>
      <c r="AG12" s="88">
        <v>135.18708730741014</v>
      </c>
      <c r="AH12" s="90">
        <v>7981</v>
      </c>
      <c r="AI12" s="94">
        <f t="shared" si="0"/>
        <v>7981</v>
      </c>
      <c r="AJ12" s="207"/>
      <c r="AK12" s="186"/>
      <c r="AL12" s="71"/>
      <c r="AM12" s="126" t="s">
        <v>65</v>
      </c>
      <c r="AN12" s="82" t="s">
        <v>61</v>
      </c>
      <c r="AO12" s="121" t="s">
        <v>62</v>
      </c>
      <c r="AP12" s="121"/>
    </row>
    <row r="13" spans="1:42" s="27" customFormat="1" ht="15">
      <c r="A13" s="192"/>
      <c r="B13" s="134" t="s">
        <v>104</v>
      </c>
      <c r="C13" s="135">
        <v>35934</v>
      </c>
      <c r="D13" s="109" t="s">
        <v>46</v>
      </c>
      <c r="E13" s="109" t="s">
        <v>59</v>
      </c>
      <c r="F13" s="110">
        <v>12472.49</v>
      </c>
      <c r="G13" s="110">
        <v>12472.487160674982</v>
      </c>
      <c r="H13" s="136" t="s">
        <v>48</v>
      </c>
      <c r="I13" s="195"/>
      <c r="J13" s="198"/>
      <c r="K13" s="212"/>
      <c r="L13" s="111">
        <v>553.26925898752756</v>
      </c>
      <c r="M13" s="112">
        <v>319.4071900220103</v>
      </c>
      <c r="N13" s="111">
        <v>2832</v>
      </c>
      <c r="O13" s="113">
        <v>14635.788411063746</v>
      </c>
      <c r="P13" s="114"/>
      <c r="Q13" s="115"/>
      <c r="R13" s="75" t="s">
        <v>48</v>
      </c>
      <c r="S13" s="31"/>
      <c r="T13" s="75" t="s">
        <v>48</v>
      </c>
      <c r="U13" s="31"/>
      <c r="V13" s="31"/>
      <c r="W13" s="111">
        <v>1.28</v>
      </c>
      <c r="X13" s="113">
        <v>37.784659092855136</v>
      </c>
      <c r="Y13" s="111">
        <v>17.713866471019809</v>
      </c>
      <c r="Z13" s="113">
        <v>522.90031704987518</v>
      </c>
      <c r="AA13" s="118"/>
      <c r="AB13" s="115"/>
      <c r="AC13" s="111">
        <v>69.013646368305203</v>
      </c>
      <c r="AD13" s="113">
        <v>2037.1244718733867</v>
      </c>
      <c r="AE13" s="202"/>
      <c r="AF13" s="203"/>
      <c r="AG13" s="111">
        <v>233.86206896551724</v>
      </c>
      <c r="AH13" s="113">
        <v>21539</v>
      </c>
      <c r="AI13" s="137">
        <f t="shared" si="0"/>
        <v>21539</v>
      </c>
      <c r="AJ13" s="207"/>
      <c r="AK13" s="186"/>
      <c r="AL13" s="71"/>
      <c r="AM13" s="138"/>
      <c r="AN13" s="126"/>
      <c r="AO13" s="82"/>
      <c r="AP13" s="121"/>
    </row>
    <row r="14" spans="1:42" s="27" customFormat="1" ht="15.75" customHeight="1" thickBot="1">
      <c r="A14" s="193"/>
      <c r="B14" s="139"/>
      <c r="C14" s="84"/>
      <c r="D14" s="85"/>
      <c r="E14" s="85" t="s">
        <v>67</v>
      </c>
      <c r="F14" s="86">
        <v>3521.64</v>
      </c>
      <c r="G14" s="132">
        <v>0</v>
      </c>
      <c r="H14" s="87" t="s">
        <v>48</v>
      </c>
      <c r="I14" s="196"/>
      <c r="J14" s="199"/>
      <c r="K14" s="213"/>
      <c r="L14" s="88">
        <v>132.25238444607484</v>
      </c>
      <c r="M14" s="89"/>
      <c r="N14" s="88">
        <v>802</v>
      </c>
      <c r="O14" s="90">
        <v>3903.9227851797573</v>
      </c>
      <c r="P14" s="91"/>
      <c r="Q14" s="92"/>
      <c r="R14" s="133" t="s">
        <v>48</v>
      </c>
      <c r="S14" s="37"/>
      <c r="T14" s="133" t="s">
        <v>48</v>
      </c>
      <c r="U14" s="37"/>
      <c r="V14" s="37"/>
      <c r="W14" s="88">
        <v>27.29</v>
      </c>
      <c r="X14" s="90">
        <v>805.58073956563794</v>
      </c>
      <c r="Y14" s="88">
        <v>9.3881144534115908</v>
      </c>
      <c r="Z14" s="90">
        <v>277.13023761473642</v>
      </c>
      <c r="AA14" s="91"/>
      <c r="AB14" s="92"/>
      <c r="AC14" s="88">
        <v>30.955245781364638</v>
      </c>
      <c r="AD14" s="90">
        <v>913.77610076906694</v>
      </c>
      <c r="AE14" s="204"/>
      <c r="AF14" s="205"/>
      <c r="AG14" s="88">
        <v>132.25238444607484</v>
      </c>
      <c r="AH14" s="90">
        <v>7808</v>
      </c>
      <c r="AI14" s="94">
        <f t="shared" si="0"/>
        <v>7808</v>
      </c>
      <c r="AJ14" s="208"/>
      <c r="AK14" s="187"/>
      <c r="AL14" s="71"/>
      <c r="AM14" s="140"/>
    </row>
    <row r="15" spans="1:42" s="27" customFormat="1" ht="12.75">
      <c r="A15" s="20"/>
      <c r="B15" s="20"/>
      <c r="C15" s="21"/>
      <c r="D15" s="24"/>
      <c r="E15" s="141"/>
      <c r="F15" s="23"/>
      <c r="G15" s="23"/>
      <c r="H15" s="23"/>
      <c r="I15" s="68"/>
      <c r="J15" s="24"/>
      <c r="K15" s="22"/>
      <c r="L15" s="25"/>
      <c r="M15" s="26"/>
      <c r="N15" s="25"/>
      <c r="O15" s="69"/>
      <c r="P15" s="25"/>
      <c r="Q15" s="69"/>
      <c r="R15" s="25"/>
      <c r="S15" s="25"/>
      <c r="T15" s="25"/>
      <c r="U15" s="25"/>
      <c r="V15" s="25"/>
      <c r="W15" s="25"/>
      <c r="X15" s="70"/>
      <c r="Y15" s="26"/>
      <c r="Z15" s="70"/>
      <c r="AA15" s="26"/>
      <c r="AB15" s="70"/>
      <c r="AC15" s="26"/>
      <c r="AD15" s="70"/>
      <c r="AE15" s="26"/>
      <c r="AF15" s="70"/>
      <c r="AG15" s="26"/>
      <c r="AH15" s="70"/>
      <c r="AI15" s="70"/>
      <c r="AJ15" s="26"/>
      <c r="AL15" s="71"/>
      <c r="AM15" s="71"/>
    </row>
  </sheetData>
  <mergeCells count="9">
    <mergeCell ref="AK5:AK14"/>
    <mergeCell ref="AJ9:AJ14"/>
    <mergeCell ref="AL9:AM9"/>
    <mergeCell ref="A5:A14"/>
    <mergeCell ref="I5:I14"/>
    <mergeCell ref="J5:J14"/>
    <mergeCell ref="K5:K14"/>
    <mergeCell ref="AE5:AF14"/>
    <mergeCell ref="AJ5:AJ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K8"/>
  <sheetViews>
    <sheetView workbookViewId="0">
      <selection activeCell="I22" sqref="I22"/>
    </sheetView>
  </sheetViews>
  <sheetFormatPr defaultRowHeight="11.25"/>
  <cols>
    <col min="1" max="1" width="6.33203125" style="57" bestFit="1" customWidth="1"/>
    <col min="2" max="2" width="8.44140625" style="57" bestFit="1" customWidth="1"/>
    <col min="3" max="3" width="7.88671875" style="57" bestFit="1" customWidth="1"/>
    <col min="4" max="4" width="40.21875" style="57" bestFit="1" customWidth="1"/>
    <col min="5" max="5" width="21.77734375" style="57" bestFit="1" customWidth="1"/>
    <col min="6" max="6" width="20" style="57" bestFit="1" customWidth="1"/>
    <col min="7" max="7" width="10" style="57" bestFit="1" customWidth="1"/>
    <col min="8" max="9" width="10" style="57" customWidth="1"/>
    <col min="10" max="10" width="15.5546875" style="57" bestFit="1" customWidth="1"/>
    <col min="11" max="11" width="9.44140625" style="57" bestFit="1" customWidth="1"/>
    <col min="12" max="12" width="12" style="57" customWidth="1"/>
    <col min="13" max="13" width="10" style="57" customWidth="1"/>
    <col min="14" max="14" width="9.21875" style="57" bestFit="1" customWidth="1"/>
    <col min="15" max="15" width="11.5546875" style="57" customWidth="1"/>
    <col min="16" max="16" width="9.21875" style="57" bestFit="1" customWidth="1"/>
    <col min="17" max="18" width="9.21875" style="57" customWidth="1"/>
    <col min="19" max="19" width="11.6640625" style="57" bestFit="1" customWidth="1"/>
    <col min="20" max="20" width="8.44140625" style="57" bestFit="1" customWidth="1"/>
    <col min="21" max="21" width="9.5546875" style="57" customWidth="1"/>
    <col min="22" max="22" width="9.21875" style="57" bestFit="1" customWidth="1"/>
    <col min="23" max="29" width="9.21875" style="57" customWidth="1"/>
    <col min="30" max="30" width="9.21875" style="57" bestFit="1" customWidth="1"/>
    <col min="31" max="31" width="8.44140625" style="57" customWidth="1"/>
    <col min="32" max="32" width="9.21875" style="57" bestFit="1" customWidth="1"/>
    <col min="33" max="33" width="15.33203125" style="57" bestFit="1" customWidth="1"/>
    <col min="34" max="34" width="21.77734375" style="57" bestFit="1" customWidth="1"/>
    <col min="35" max="35" width="16" style="57" customWidth="1"/>
    <col min="36" max="36" width="30.6640625" style="57" bestFit="1" customWidth="1"/>
    <col min="37" max="37" width="27.44140625" style="57" bestFit="1" customWidth="1"/>
    <col min="38" max="16384" width="8.88671875" style="57"/>
  </cols>
  <sheetData>
    <row r="1" spans="1:37" s="19" customFormat="1" ht="36.75" thickBot="1">
      <c r="A1" s="9" t="s">
        <v>3</v>
      </c>
      <c r="B1" s="9" t="s">
        <v>4</v>
      </c>
      <c r="C1" s="10" t="s">
        <v>5</v>
      </c>
      <c r="D1" s="11" t="s">
        <v>6</v>
      </c>
      <c r="E1" s="11" t="s">
        <v>7</v>
      </c>
      <c r="F1" s="11" t="s">
        <v>8</v>
      </c>
      <c r="G1" s="11" t="s">
        <v>9</v>
      </c>
      <c r="H1" s="58" t="s">
        <v>10</v>
      </c>
      <c r="I1" s="58" t="s">
        <v>11</v>
      </c>
      <c r="J1" s="11" t="s">
        <v>12</v>
      </c>
      <c r="K1" s="11" t="s">
        <v>13</v>
      </c>
      <c r="L1" s="12" t="s">
        <v>35</v>
      </c>
      <c r="M1" s="60" t="s">
        <v>14</v>
      </c>
      <c r="N1" s="14" t="s">
        <v>15</v>
      </c>
      <c r="O1" s="15" t="s">
        <v>16</v>
      </c>
      <c r="P1" s="61" t="s">
        <v>17</v>
      </c>
      <c r="Q1" s="15" t="s">
        <v>18</v>
      </c>
      <c r="R1" s="163" t="s">
        <v>17</v>
      </c>
      <c r="S1" s="16" t="s">
        <v>84</v>
      </c>
      <c r="T1" s="18" t="s">
        <v>85</v>
      </c>
      <c r="U1" s="62" t="s">
        <v>86</v>
      </c>
      <c r="V1" s="61" t="s">
        <v>17</v>
      </c>
      <c r="W1" s="15" t="s">
        <v>87</v>
      </c>
      <c r="X1" s="163" t="s">
        <v>17</v>
      </c>
      <c r="Y1" s="18" t="s">
        <v>88</v>
      </c>
      <c r="Z1" s="163" t="s">
        <v>17</v>
      </c>
      <c r="AA1" s="18" t="s">
        <v>21</v>
      </c>
      <c r="AB1" s="61" t="s">
        <v>17</v>
      </c>
      <c r="AC1" s="9" t="s">
        <v>22</v>
      </c>
      <c r="AD1" s="142" t="s">
        <v>17</v>
      </c>
      <c r="AE1" s="17" t="s">
        <v>23</v>
      </c>
      <c r="AF1" s="61" t="s">
        <v>17</v>
      </c>
      <c r="AG1" s="65" t="s">
        <v>24</v>
      </c>
      <c r="AH1" s="65" t="s">
        <v>24</v>
      </c>
      <c r="AI1" s="164" t="s">
        <v>25</v>
      </c>
      <c r="AJ1" s="165"/>
    </row>
    <row r="6" spans="1:37" s="27" customFormat="1" ht="13.5" thickBot="1">
      <c r="A6" s="20"/>
      <c r="B6" s="20"/>
      <c r="C6" s="21"/>
      <c r="D6" s="24"/>
      <c r="E6" s="24"/>
      <c r="F6" s="24"/>
      <c r="G6" s="23"/>
      <c r="H6" s="23"/>
      <c r="I6" s="23"/>
      <c r="J6" s="166"/>
      <c r="K6" s="24"/>
      <c r="L6" s="22"/>
      <c r="M6" s="25"/>
      <c r="N6" s="26"/>
      <c r="O6" s="25"/>
      <c r="P6" s="69"/>
      <c r="Q6" s="25"/>
      <c r="R6" s="25"/>
      <c r="S6" s="25"/>
      <c r="T6" s="25"/>
      <c r="U6" s="26"/>
      <c r="V6" s="70"/>
      <c r="W6" s="26"/>
      <c r="X6" s="26"/>
      <c r="Y6" s="26"/>
      <c r="Z6" s="26"/>
      <c r="AA6" s="26"/>
      <c r="AB6" s="70"/>
      <c r="AC6" s="26"/>
      <c r="AD6" s="26"/>
      <c r="AE6" s="26"/>
      <c r="AF6" s="70"/>
      <c r="AG6" s="70"/>
      <c r="AI6" s="167"/>
      <c r="AJ6" s="167"/>
    </row>
    <row r="7" spans="1:37" s="27" customFormat="1" ht="12.75" customHeight="1" thickBot="1">
      <c r="A7" s="168" t="s">
        <v>75</v>
      </c>
      <c r="B7" s="169">
        <v>1138</v>
      </c>
      <c r="C7" s="49">
        <v>36790</v>
      </c>
      <c r="D7" s="50" t="s">
        <v>89</v>
      </c>
      <c r="E7" s="50" t="s">
        <v>90</v>
      </c>
      <c r="F7" s="50" t="s">
        <v>90</v>
      </c>
      <c r="G7" s="97">
        <v>3175.82</v>
      </c>
      <c r="H7" s="97">
        <v>3175.82</v>
      </c>
      <c r="I7" s="97">
        <v>3175.82</v>
      </c>
      <c r="J7" s="39" t="s">
        <v>48</v>
      </c>
      <c r="K7" s="39" t="s">
        <v>91</v>
      </c>
      <c r="L7" s="170" t="s">
        <v>92</v>
      </c>
      <c r="M7" s="99">
        <v>898.39</v>
      </c>
      <c r="N7" s="51">
        <v>84.71</v>
      </c>
      <c r="O7" s="51">
        <v>10376</v>
      </c>
      <c r="P7" s="52">
        <v>15688</v>
      </c>
      <c r="Q7" s="171"/>
      <c r="R7" s="171"/>
      <c r="S7" s="51"/>
      <c r="T7" s="52"/>
      <c r="U7" s="51">
        <v>23.37</v>
      </c>
      <c r="V7" s="52">
        <v>414</v>
      </c>
      <c r="W7" s="55"/>
      <c r="X7" s="55"/>
      <c r="Y7" s="51"/>
      <c r="Z7" s="52"/>
      <c r="AA7" s="51">
        <v>360.77</v>
      </c>
      <c r="AB7" s="52">
        <v>6388</v>
      </c>
      <c r="AC7" s="216" t="s">
        <v>28</v>
      </c>
      <c r="AD7" s="217"/>
      <c r="AE7" s="51">
        <v>813.67548055759369</v>
      </c>
      <c r="AF7" s="52">
        <v>30096</v>
      </c>
      <c r="AG7" s="172">
        <f>AD7+AF7</f>
        <v>30096</v>
      </c>
      <c r="AH7" s="173">
        <f>AG7</f>
        <v>30096</v>
      </c>
      <c r="AI7" s="174">
        <v>45937</v>
      </c>
      <c r="AJ7" s="175" t="s">
        <v>93</v>
      </c>
      <c r="AK7" s="27" t="s">
        <v>94</v>
      </c>
    </row>
    <row r="8" spans="1:37" s="27" customFormat="1" ht="12.75">
      <c r="A8" s="20"/>
      <c r="B8" s="20"/>
      <c r="C8" s="21"/>
      <c r="D8" s="24"/>
      <c r="E8" s="24"/>
      <c r="F8" s="24"/>
      <c r="G8" s="23"/>
      <c r="H8" s="23"/>
      <c r="I8" s="23"/>
      <c r="J8" s="166"/>
      <c r="K8" s="24"/>
      <c r="L8" s="22"/>
      <c r="M8" s="25"/>
      <c r="N8" s="26"/>
      <c r="O8" s="25"/>
      <c r="P8" s="69"/>
      <c r="Q8" s="25"/>
      <c r="R8" s="25"/>
      <c r="S8" s="25"/>
      <c r="T8" s="25"/>
      <c r="U8" s="26"/>
      <c r="V8" s="70"/>
      <c r="W8" s="26"/>
      <c r="X8" s="26"/>
      <c r="Y8" s="26"/>
      <c r="Z8" s="26"/>
      <c r="AA8" s="26"/>
      <c r="AB8" s="70"/>
      <c r="AC8" s="26"/>
      <c r="AD8" s="26"/>
      <c r="AE8" s="26"/>
      <c r="AF8" s="70"/>
      <c r="AG8" s="70"/>
      <c r="AI8" s="167"/>
      <c r="AJ8" s="167"/>
    </row>
  </sheetData>
  <mergeCells count="1">
    <mergeCell ref="AC7:A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219-1</vt:lpstr>
      <vt:lpstr>219γ5</vt:lpstr>
      <vt:lpstr>219γ6</vt:lpstr>
      <vt:lpstr>219δ1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2025-05-27T04:30:08Z</dcterms:created>
  <dcterms:modified xsi:type="dcterms:W3CDTF">2025-10-08T06:58:47Z</dcterms:modified>
</cp:coreProperties>
</file>