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  <sheet name="219γ5" sheetId="3" r:id="rId2"/>
    <sheet name="219γ7" sheetId="4" r:id="rId3"/>
    <sheet name="219γ8" sheetId="5" r:id="rId4"/>
  </sheets>
  <calcPr calcId="125725"/>
</workbook>
</file>

<file path=xl/calcChain.xml><?xml version="1.0" encoding="utf-8"?>
<calcChain xmlns="http://schemas.openxmlformats.org/spreadsheetml/2006/main">
  <c r="F16" i="2"/>
  <c r="U5" i="4"/>
  <c r="S14" i="5" l="1"/>
  <c r="M14"/>
  <c r="S13"/>
  <c r="M13"/>
  <c r="L13"/>
  <c r="S12"/>
  <c r="M12"/>
  <c r="L12"/>
  <c r="S11"/>
  <c r="M11"/>
  <c r="L11"/>
  <c r="S10"/>
  <c r="M10"/>
  <c r="L10"/>
  <c r="S9"/>
  <c r="M9"/>
  <c r="L9"/>
  <c r="S8"/>
  <c r="M8"/>
  <c r="L8"/>
  <c r="S7"/>
  <c r="M7"/>
  <c r="L7"/>
  <c r="S6"/>
  <c r="M6"/>
  <c r="L6"/>
  <c r="T10" i="4" l="1"/>
  <c r="T9"/>
  <c r="T8"/>
  <c r="N8"/>
  <c r="M8"/>
  <c r="T7"/>
  <c r="N7"/>
  <c r="M7"/>
  <c r="T6"/>
  <c r="N6"/>
  <c r="M6"/>
  <c r="T5"/>
  <c r="N5"/>
  <c r="M5"/>
  <c r="W5" i="3" l="1"/>
</calcChain>
</file>

<file path=xl/sharedStrings.xml><?xml version="1.0" encoding="utf-8"?>
<sst xmlns="http://schemas.openxmlformats.org/spreadsheetml/2006/main" count="153" uniqueCount="62">
  <si>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</si>
  <si>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</si>
  <si>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</si>
  <si>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</si>
  <si>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</si>
  <si>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</si>
  <si>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</si>
  <si>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</si>
  <si>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</si>
  <si>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πληρεξούσιο</t>
  </si>
  <si>
    <t>αγοραπωλησίας προσύμφωνο τίμημα 150.000 αρραβών =</t>
  </si>
  <si>
    <t>αγοραπωλησία τίμημα 2.000 Δ.Ο.Υ. =</t>
  </si>
  <si>
    <t xml:space="preserve">αγοραπωλησία Δ.Ο.Υ. 4.079,4 τίμημα = </t>
  </si>
  <si>
    <t>αγοραπωλησία τίμημα = Δ.Ο.Υ. =</t>
  </si>
  <si>
    <t xml:space="preserve">μίσθωση οικοπέδου 12 έτη </t>
  </si>
  <si>
    <t>στάθμευσης θέση δήλωση</t>
  </si>
  <si>
    <t xml:space="preserve">αγοραπωλησία τίμημα = Δ.Ο.Υ. = </t>
  </si>
  <si>
    <t xml:space="preserve">ΚΑΚΩΣ ο έλεγχος ΤΑΝ το κατωχηρώνει ως γονική </t>
  </si>
  <si>
    <t>αποδοχή κληρονομιάς</t>
  </si>
  <si>
    <t>διανομή</t>
  </si>
  <si>
    <t>υπό αίρεση το κ-15</t>
  </si>
  <si>
    <t>αΑ</t>
  </si>
  <si>
    <t>πράξη βάσει ΑΓΑΠΕ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</si>
  <si>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</si>
  <si>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</si>
  <si>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</si>
  <si>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</si>
  <si>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</si>
  <si>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θέση στο 219γ2</t>
  </si>
  <si>
    <t>ΤΟΓΚΑ ή ΔΟΛΟΣ = J+N+O</t>
  </si>
  <si>
    <t>κ-15 ελέγχου ΤΑΝ</t>
  </si>
  <si>
    <t>κ-15 βάσει  zηλ</t>
  </si>
  <si>
    <t>ηθικώς πρέπει</t>
  </si>
  <si>
    <t>219-47</t>
  </si>
  <si>
    <t>μίσθωση ακινήτου</t>
  </si>
  <si>
    <t>Ποταμιά</t>
  </si>
  <si>
    <t>θέση 219-47</t>
  </si>
  <si>
    <t>υπό αίρεση ΑΝ είναι 1 ή 2 πράξεις</t>
  </si>
  <si>
    <t>θέση στο 219γ</t>
  </si>
  <si>
    <t>κ-17 ελέγχου ΤΑΝ</t>
  </si>
  <si>
    <t>κ-17 βάσει  zηλ</t>
  </si>
  <si>
    <t>θέση στο 219</t>
  </si>
  <si>
    <t>κ-18 ελέγχου ΤΑΝ</t>
  </si>
  <si>
    <t>κ-18 βάσει  zηλ</t>
  </si>
  <si>
    <t>θέση 219 -47</t>
  </si>
  <si>
    <t>σύνολο κ-15 &amp; κ-17 = 422,48</t>
  </si>
  <si>
    <t>θάση 219-47</t>
  </si>
  <si>
    <t>έρχεται</t>
  </si>
  <si>
    <t>ΔΕΝ καταχωρεί ο έλεγχος την πράξη</t>
  </si>
  <si>
    <t>???</t>
  </si>
  <si>
    <t>αγοραπωλησίας …. εξόφληση</t>
  </si>
  <si>
    <t>αγοραπωλησίας προσύμφωνο …. παράταση</t>
  </si>
  <si>
    <t xml:space="preserve">αγοραπωλησίας διόρθωση </t>
  </si>
  <si>
    <t xml:space="preserve">αποδοχής κληρονομιάς διόρθωση </t>
  </si>
  <si>
    <t>219-47πατηρ &amp; θειος</t>
  </si>
  <si>
    <t>219-47πατηρ&amp;θειος</t>
  </si>
  <si>
    <t>????</t>
  </si>
  <si>
    <t>219γ2</t>
  </si>
  <si>
    <t>219γ5</t>
  </si>
  <si>
    <t>219γ7</t>
  </si>
  <si>
    <t>219γ8</t>
  </si>
  <si>
    <t>??? ΙΚΕ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</si>
</sst>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sz val="10"/>
      <color rgb="FFFF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wrapText="1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3" fillId="0" borderId="1" xfId="1" applyFont="1" applyBorder="1" applyAlignment="1">
      <alignment wrapText="1"/>
    </xf>
    <xf numFmtId="14" fontId="3" fillId="0" borderId="0" xfId="0" applyNumberFormat="1" applyFont="1" applyAlignment="1">
      <alignment horizontal="right"/>
    </xf>
    <xf numFmtId="43" fontId="3" fillId="7" borderId="1" xfId="1" applyFont="1" applyFill="1" applyBorder="1"/>
    <xf numFmtId="0" fontId="3" fillId="7" borderId="1" xfId="0" applyFont="1" applyFill="1" applyBorder="1" applyAlignment="1">
      <alignment horizontal="center" wrapText="1"/>
    </xf>
    <xf numFmtId="43" fontId="3" fillId="4" borderId="1" xfId="1" applyFont="1" applyFill="1" applyBorder="1"/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43" fontId="8" fillId="4" borderId="3" xfId="1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164" fontId="9" fillId="9" borderId="1" xfId="1" applyNumberFormat="1" applyFont="1" applyFill="1" applyBorder="1" applyAlignment="1">
      <alignment horizontal="center" vertical="center"/>
    </xf>
    <xf numFmtId="43" fontId="3" fillId="9" borderId="1" xfId="1" applyFont="1" applyFill="1" applyBorder="1"/>
    <xf numFmtId="43" fontId="10" fillId="0" borderId="1" xfId="1" applyFont="1" applyFill="1" applyBorder="1"/>
    <xf numFmtId="43" fontId="10" fillId="7" borderId="1" xfId="1" applyFont="1" applyFill="1" applyBorder="1"/>
    <xf numFmtId="0" fontId="8" fillId="4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164" fontId="9" fillId="0" borderId="0" xfId="1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center"/>
    </xf>
    <xf numFmtId="43" fontId="10" fillId="0" borderId="0" xfId="1" applyFont="1" applyFill="1" applyBorder="1"/>
    <xf numFmtId="43" fontId="9" fillId="0" borderId="6" xfId="1" applyFont="1" applyFill="1" applyBorder="1" applyAlignment="1">
      <alignment horizontal="right" vertical="center"/>
    </xf>
    <xf numFmtId="43" fontId="10" fillId="0" borderId="6" xfId="1" applyFont="1" applyFill="1" applyBorder="1"/>
    <xf numFmtId="43" fontId="10" fillId="4" borderId="6" xfId="1" applyFont="1" applyFill="1" applyBorder="1"/>
    <xf numFmtId="43" fontId="10" fillId="7" borderId="6" xfId="1" applyFont="1" applyFill="1" applyBorder="1"/>
    <xf numFmtId="43" fontId="10" fillId="7" borderId="6" xfId="1" applyFont="1" applyFill="1" applyBorder="1" applyAlignment="1">
      <alignment horizontal="center"/>
    </xf>
    <xf numFmtId="43" fontId="9" fillId="0" borderId="3" xfId="1" applyFont="1" applyFill="1" applyBorder="1" applyAlignment="1">
      <alignment horizontal="right" vertical="center"/>
    </xf>
    <xf numFmtId="43" fontId="10" fillId="0" borderId="3" xfId="1" applyFont="1" applyFill="1" applyBorder="1"/>
    <xf numFmtId="43" fontId="10" fillId="7" borderId="3" xfId="1" applyFont="1" applyFill="1" applyBorder="1"/>
    <xf numFmtId="43" fontId="10" fillId="7" borderId="3" xfId="1" applyFont="1" applyFill="1" applyBorder="1" applyAlignment="1">
      <alignment horizontal="center"/>
    </xf>
    <xf numFmtId="43" fontId="10" fillId="0" borderId="10" xfId="1" applyFont="1" applyFill="1" applyBorder="1"/>
    <xf numFmtId="0" fontId="10" fillId="0" borderId="6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4" fontId="9" fillId="0" borderId="12" xfId="1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wrapText="1"/>
    </xf>
    <xf numFmtId="43" fontId="9" fillId="0" borderId="5" xfId="1" applyFont="1" applyFill="1" applyBorder="1" applyAlignment="1">
      <alignment horizontal="right" vertical="center"/>
    </xf>
    <xf numFmtId="43" fontId="10" fillId="0" borderId="5" xfId="1" applyFont="1" applyFill="1" applyBorder="1" applyAlignment="1">
      <alignment horizontal="center"/>
    </xf>
    <xf numFmtId="43" fontId="10" fillId="0" borderId="5" xfId="1" applyFont="1" applyFill="1" applyBorder="1"/>
    <xf numFmtId="43" fontId="10" fillId="7" borderId="5" xfId="1" applyFont="1" applyFill="1" applyBorder="1" applyAlignment="1">
      <alignment horizontal="center"/>
    </xf>
    <xf numFmtId="43" fontId="10" fillId="7" borderId="5" xfId="1" applyFont="1" applyFill="1" applyBorder="1"/>
    <xf numFmtId="0" fontId="3" fillId="0" borderId="0" xfId="0" applyFont="1" applyFill="1" applyBorder="1"/>
    <xf numFmtId="164" fontId="9" fillId="0" borderId="1" xfId="1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43" fontId="9" fillId="0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center"/>
    </xf>
    <xf numFmtId="43" fontId="10" fillId="7" borderId="1" xfId="1" applyFont="1" applyFill="1" applyBorder="1" applyAlignment="1">
      <alignment horizontal="center"/>
    </xf>
    <xf numFmtId="164" fontId="9" fillId="0" borderId="19" xfId="1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43" fontId="9" fillId="0" borderId="2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center"/>
    </xf>
    <xf numFmtId="43" fontId="10" fillId="0" borderId="2" xfId="1" applyFont="1" applyFill="1" applyBorder="1"/>
    <xf numFmtId="43" fontId="10" fillId="7" borderId="2" xfId="1" applyFont="1" applyFill="1" applyBorder="1" applyAlignment="1">
      <alignment horizontal="center"/>
    </xf>
    <xf numFmtId="43" fontId="10" fillId="7" borderId="2" xfId="1" applyFont="1" applyFill="1" applyBorder="1"/>
    <xf numFmtId="43" fontId="10" fillId="4" borderId="2" xfId="1" applyFont="1" applyFill="1" applyBorder="1"/>
    <xf numFmtId="164" fontId="9" fillId="0" borderId="20" xfId="1" applyNumberFormat="1" applyFont="1" applyFill="1" applyBorder="1" applyAlignment="1">
      <alignment horizontal="center" vertical="center"/>
    </xf>
    <xf numFmtId="164" fontId="9" fillId="0" borderId="22" xfId="1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wrapText="1"/>
    </xf>
    <xf numFmtId="43" fontId="10" fillId="7" borderId="9" xfId="1" applyFont="1" applyFill="1" applyBorder="1" applyAlignment="1">
      <alignment horizontal="center"/>
    </xf>
    <xf numFmtId="43" fontId="10" fillId="7" borderId="23" xfId="1" applyFont="1" applyFill="1" applyBorder="1"/>
    <xf numFmtId="164" fontId="9" fillId="0" borderId="6" xfId="1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wrapText="1"/>
    </xf>
    <xf numFmtId="43" fontId="10" fillId="0" borderId="6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164" fontId="9" fillId="0" borderId="3" xfId="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wrapText="1"/>
    </xf>
    <xf numFmtId="43" fontId="10" fillId="0" borderId="3" xfId="1" applyFont="1" applyFill="1" applyBorder="1" applyAlignment="1">
      <alignment horizontal="center"/>
    </xf>
    <xf numFmtId="43" fontId="13" fillId="0" borderId="3" xfId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64" fontId="10" fillId="0" borderId="7" xfId="1" applyNumberFormat="1" applyFont="1" applyFill="1" applyBorder="1"/>
    <xf numFmtId="164" fontId="10" fillId="7" borderId="26" xfId="1" applyNumberFormat="1" applyFont="1" applyFill="1" applyBorder="1"/>
    <xf numFmtId="164" fontId="10" fillId="0" borderId="26" xfId="1" applyNumberFormat="1" applyFont="1" applyFill="1" applyBorder="1"/>
    <xf numFmtId="164" fontId="10" fillId="0" borderId="10" xfId="1" applyNumberFormat="1" applyFont="1" applyFill="1" applyBorder="1"/>
    <xf numFmtId="164" fontId="10" fillId="0" borderId="6" xfId="1" applyNumberFormat="1" applyFont="1" applyFill="1" applyBorder="1"/>
    <xf numFmtId="164" fontId="10" fillId="7" borderId="1" xfId="1" applyNumberFormat="1" applyFont="1" applyFill="1" applyBorder="1"/>
    <xf numFmtId="164" fontId="10" fillId="0" borderId="1" xfId="1" applyNumberFormat="1" applyFont="1" applyFill="1" applyBorder="1"/>
    <xf numFmtId="164" fontId="10" fillId="0" borderId="3" xfId="1" applyNumberFormat="1" applyFont="1" applyFill="1" applyBorder="1"/>
    <xf numFmtId="164" fontId="10" fillId="0" borderId="5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164" fontId="10" fillId="7" borderId="2" xfId="1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0" fillId="0" borderId="13" xfId="1" applyNumberFormat="1" applyFont="1" applyFill="1" applyBorder="1"/>
    <xf numFmtId="164" fontId="10" fillId="0" borderId="17" xfId="1" applyNumberFormat="1" applyFont="1" applyFill="1" applyBorder="1"/>
    <xf numFmtId="164" fontId="11" fillId="3" borderId="7" xfId="1" applyNumberFormat="1" applyFont="1" applyFill="1" applyBorder="1"/>
    <xf numFmtId="164" fontId="3" fillId="0" borderId="0" xfId="1" applyNumberFormat="1" applyFont="1"/>
    <xf numFmtId="164" fontId="4" fillId="0" borderId="0" xfId="0" applyNumberFormat="1" applyFont="1"/>
    <xf numFmtId="0" fontId="10" fillId="9" borderId="5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4" fontId="9" fillId="9" borderId="4" xfId="1" applyNumberFormat="1" applyFont="1" applyFill="1" applyBorder="1" applyAlignment="1">
      <alignment horizontal="center" vertical="center"/>
    </xf>
    <xf numFmtId="164" fontId="9" fillId="9" borderId="8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/>
    </xf>
    <xf numFmtId="164" fontId="10" fillId="4" borderId="9" xfId="1" applyNumberFormat="1" applyFont="1" applyFill="1" applyBorder="1" applyAlignment="1">
      <alignment horizontal="center"/>
    </xf>
    <xf numFmtId="14" fontId="10" fillId="0" borderId="5" xfId="0" applyNumberFormat="1" applyFont="1" applyFill="1" applyBorder="1" applyAlignment="1">
      <alignment horizontal="center"/>
    </xf>
    <xf numFmtId="14" fontId="10" fillId="0" borderId="9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164" fontId="9" fillId="9" borderId="11" xfId="1" applyNumberFormat="1" applyFont="1" applyFill="1" applyBorder="1" applyAlignment="1">
      <alignment horizontal="center" vertical="center" textRotation="15"/>
    </xf>
    <xf numFmtId="164" fontId="9" fillId="9" borderId="15" xfId="1" applyNumberFormat="1" applyFont="1" applyFill="1" applyBorder="1" applyAlignment="1">
      <alignment horizontal="center" vertical="center" textRotation="15"/>
    </xf>
    <xf numFmtId="164" fontId="9" fillId="9" borderId="21" xfId="1" applyNumberFormat="1" applyFont="1" applyFill="1" applyBorder="1" applyAlignment="1">
      <alignment horizontal="center" vertical="center" textRotation="15"/>
    </xf>
    <xf numFmtId="0" fontId="10" fillId="0" borderId="5" xfId="0" applyFont="1" applyFill="1" applyBorder="1" applyAlignment="1">
      <alignment horizontal="center" textRotation="22" wrapText="1"/>
    </xf>
    <xf numFmtId="0" fontId="10" fillId="0" borderId="16" xfId="0" applyFont="1" applyFill="1" applyBorder="1" applyAlignment="1">
      <alignment horizontal="center" textRotation="22" wrapText="1"/>
    </xf>
    <xf numFmtId="0" fontId="10" fillId="0" borderId="9" xfId="0" applyFont="1" applyFill="1" applyBorder="1" applyAlignment="1">
      <alignment horizontal="center" textRotation="22" wrapText="1"/>
    </xf>
    <xf numFmtId="0" fontId="10" fillId="9" borderId="5" xfId="0" applyFont="1" applyFill="1" applyBorder="1" applyAlignment="1">
      <alignment horizontal="center" textRotation="22" wrapText="1"/>
    </xf>
    <xf numFmtId="0" fontId="10" fillId="9" borderId="16" xfId="0" applyFont="1" applyFill="1" applyBorder="1" applyAlignment="1">
      <alignment horizontal="center" textRotation="22" wrapText="1"/>
    </xf>
    <xf numFmtId="0" fontId="10" fillId="9" borderId="9" xfId="0" applyFont="1" applyFill="1" applyBorder="1" applyAlignment="1">
      <alignment horizontal="center" textRotation="22" wrapText="1"/>
    </xf>
    <xf numFmtId="164" fontId="11" fillId="3" borderId="14" xfId="1" applyNumberFormat="1" applyFont="1" applyFill="1" applyBorder="1" applyAlignment="1">
      <alignment horizontal="right" textRotation="68"/>
    </xf>
    <xf numFmtId="164" fontId="11" fillId="3" borderId="18" xfId="1" applyNumberFormat="1" applyFont="1" applyFill="1" applyBorder="1" applyAlignment="1">
      <alignment horizontal="right" textRotation="68"/>
    </xf>
    <xf numFmtId="164" fontId="11" fillId="3" borderId="24" xfId="1" applyNumberFormat="1" applyFont="1" applyFill="1" applyBorder="1" applyAlignment="1">
      <alignment horizontal="right" textRotation="68"/>
    </xf>
    <xf numFmtId="0" fontId="10" fillId="0" borderId="5" xfId="0" applyFont="1" applyFill="1" applyBorder="1" applyAlignment="1">
      <alignment horizontal="center" textRotation="64" wrapText="1"/>
    </xf>
    <xf numFmtId="0" fontId="10" fillId="0" borderId="16" xfId="0" applyFont="1" applyFill="1" applyBorder="1" applyAlignment="1">
      <alignment horizontal="center" textRotation="64" wrapText="1"/>
    </xf>
    <xf numFmtId="0" fontId="10" fillId="0" borderId="9" xfId="0" applyFont="1" applyFill="1" applyBorder="1" applyAlignment="1">
      <alignment horizontal="center" textRotation="64" wrapText="1"/>
    </xf>
    <xf numFmtId="164" fontId="9" fillId="9" borderId="25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textRotation="45" wrapText="1"/>
    </xf>
    <xf numFmtId="0" fontId="10" fillId="0" borderId="16" xfId="0" applyFont="1" applyFill="1" applyBorder="1" applyAlignment="1">
      <alignment horizontal="center" textRotation="45" wrapText="1"/>
    </xf>
    <xf numFmtId="0" fontId="10" fillId="0" borderId="9" xfId="0" applyFont="1" applyFill="1" applyBorder="1" applyAlignment="1">
      <alignment horizontal="center" textRotation="45" wrapText="1"/>
    </xf>
    <xf numFmtId="0" fontId="10" fillId="9" borderId="5" xfId="0" applyFont="1" applyFill="1" applyBorder="1" applyAlignment="1">
      <alignment horizontal="center" textRotation="61" wrapText="1"/>
    </xf>
    <xf numFmtId="0" fontId="10" fillId="9" borderId="16" xfId="0" applyFont="1" applyFill="1" applyBorder="1" applyAlignment="1">
      <alignment horizontal="center" textRotation="61" wrapText="1"/>
    </xf>
    <xf numFmtId="0" fontId="10" fillId="9" borderId="9" xfId="0" applyFont="1" applyFill="1" applyBorder="1" applyAlignment="1">
      <alignment horizontal="center" textRotation="61" wrapText="1"/>
    </xf>
    <xf numFmtId="164" fontId="11" fillId="3" borderId="14" xfId="1" applyNumberFormat="1" applyFont="1" applyFill="1" applyBorder="1" applyAlignment="1">
      <alignment horizontal="center" textRotation="69"/>
    </xf>
    <xf numFmtId="164" fontId="11" fillId="3" borderId="18" xfId="1" applyNumberFormat="1" applyFont="1" applyFill="1" applyBorder="1" applyAlignment="1">
      <alignment horizontal="center" textRotation="69"/>
    </xf>
    <xf numFmtId="164" fontId="11" fillId="3" borderId="24" xfId="1" applyNumberFormat="1" applyFont="1" applyFill="1" applyBorder="1" applyAlignment="1">
      <alignment horizontal="center" textRotation="69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6"/>
  <sheetViews>
    <sheetView tabSelected="1" topLeftCell="B1" workbookViewId="0">
      <selection activeCell="L20" sqref="L20"/>
    </sheetView>
  </sheetViews>
  <sheetFormatPr defaultRowHeight="11.25"/>
  <cols>
    <col min="1" max="1" width="8.33203125" style="4" customWidth="1"/>
    <col min="2" max="2" width="7" style="9" customWidth="1"/>
    <col min="3" max="3" width="7.88671875" style="1" bestFit="1" customWidth="1"/>
    <col min="4" max="4" width="15.33203125" style="1" bestFit="1" customWidth="1"/>
    <col min="5" max="5" width="14.33203125" style="4" customWidth="1"/>
    <col min="6" max="6" width="12.44140625" style="4" customWidth="1"/>
    <col min="7" max="7" width="10" style="4" customWidth="1"/>
    <col min="8" max="8" width="13.6640625" style="4" customWidth="1"/>
    <col min="9" max="9" width="11.44140625" style="4" bestFit="1" customWidth="1"/>
    <col min="10" max="10" width="9.44140625" style="4" bestFit="1" customWidth="1"/>
    <col min="11" max="11" width="12" style="4" customWidth="1"/>
    <col min="12" max="14" width="12.21875" style="4" customWidth="1"/>
    <col min="15" max="15" width="10.21875" style="4" customWidth="1"/>
    <col min="16" max="16" width="12.21875" style="4" customWidth="1"/>
    <col min="17" max="18" width="9.21875" style="10" customWidth="1"/>
    <col min="19" max="19" width="10.44140625" style="10" customWidth="1"/>
    <col min="20" max="20" width="9.21875" style="10" customWidth="1"/>
    <col min="21" max="21" width="8.5546875" style="4" customWidth="1"/>
    <col min="22" max="22" width="8.44140625" style="4" customWidth="1"/>
    <col min="23" max="23" width="9.21875" style="4" customWidth="1"/>
    <col min="24" max="24" width="16.6640625" style="4" customWidth="1"/>
    <col min="25" max="16384" width="8.88671875" style="4"/>
  </cols>
  <sheetData>
    <row r="1" spans="1:24" ht="36.75" thickBot="1">
      <c r="A1" s="16" t="s">
        <v>21</v>
      </c>
      <c r="B1" s="16" t="s">
        <v>7</v>
      </c>
      <c r="C1" s="17" t="s">
        <v>6</v>
      </c>
      <c r="D1" s="18" t="s">
        <v>0</v>
      </c>
      <c r="E1" s="19" t="s">
        <v>22</v>
      </c>
      <c r="F1" s="20" t="s">
        <v>23</v>
      </c>
      <c r="G1" s="21" t="s">
        <v>24</v>
      </c>
      <c r="H1" s="22" t="s">
        <v>25</v>
      </c>
      <c r="I1" s="23" t="s">
        <v>26</v>
      </c>
      <c r="J1" s="23" t="s">
        <v>27</v>
      </c>
      <c r="K1" s="24" t="s">
        <v>28</v>
      </c>
      <c r="L1" s="25" t="s">
        <v>1</v>
      </c>
      <c r="M1" s="26" t="s">
        <v>2</v>
      </c>
      <c r="N1" s="27" t="s">
        <v>29</v>
      </c>
      <c r="O1" s="28" t="s">
        <v>3</v>
      </c>
      <c r="P1" s="29" t="s">
        <v>30</v>
      </c>
      <c r="Q1" s="29" t="s">
        <v>31</v>
      </c>
      <c r="R1" s="28" t="s">
        <v>3</v>
      </c>
      <c r="S1" s="30" t="s">
        <v>8</v>
      </c>
      <c r="T1" s="28" t="s">
        <v>3</v>
      </c>
      <c r="U1" s="16" t="s">
        <v>32</v>
      </c>
      <c r="V1" s="29" t="s">
        <v>5</v>
      </c>
      <c r="W1" s="28" t="s">
        <v>3</v>
      </c>
      <c r="X1" s="23" t="s">
        <v>4</v>
      </c>
    </row>
    <row r="2" spans="1:24">
      <c r="B2" s="12"/>
      <c r="H2" s="5"/>
      <c r="I2" s="5"/>
      <c r="J2" s="5"/>
      <c r="K2" s="5"/>
      <c r="L2" s="5"/>
      <c r="M2" s="5"/>
      <c r="N2" s="5"/>
      <c r="O2" s="5"/>
    </row>
    <row r="3" spans="1:24">
      <c r="B3" s="12"/>
    </row>
    <row r="6" spans="1:24" ht="12.75">
      <c r="A6" s="31" t="s">
        <v>33</v>
      </c>
      <c r="B6" s="6" t="s">
        <v>56</v>
      </c>
      <c r="C6" s="7">
        <v>43900</v>
      </c>
      <c r="D6" s="8" t="s">
        <v>14</v>
      </c>
      <c r="E6" s="11" t="s">
        <v>34</v>
      </c>
      <c r="F6" s="15">
        <v>12000</v>
      </c>
      <c r="G6" s="3">
        <v>12000</v>
      </c>
      <c r="H6" s="13"/>
      <c r="I6" s="2" t="s">
        <v>61</v>
      </c>
      <c r="J6" s="2" t="s">
        <v>35</v>
      </c>
      <c r="K6" s="32" t="s">
        <v>36</v>
      </c>
      <c r="L6" s="15"/>
      <c r="M6" s="3"/>
      <c r="N6" s="13"/>
      <c r="O6" s="13"/>
      <c r="P6" s="13"/>
      <c r="Q6" s="13"/>
      <c r="R6" s="14"/>
      <c r="S6" s="14"/>
      <c r="T6" s="34"/>
      <c r="U6" s="34"/>
      <c r="V6" s="34"/>
      <c r="W6" s="34"/>
      <c r="X6" s="33"/>
    </row>
    <row r="12" spans="1:24">
      <c r="E12" s="4" t="s">
        <v>57</v>
      </c>
      <c r="F12" s="114"/>
    </row>
    <row r="13" spans="1:24">
      <c r="E13" s="4" t="s">
        <v>58</v>
      </c>
      <c r="F13" s="114">
        <v>11902</v>
      </c>
    </row>
    <row r="14" spans="1:24">
      <c r="E14" s="4" t="s">
        <v>59</v>
      </c>
      <c r="F14" s="114">
        <v>2323</v>
      </c>
    </row>
    <row r="15" spans="1:24">
      <c r="E15" s="4" t="s">
        <v>60</v>
      </c>
      <c r="F15" s="114">
        <v>1712</v>
      </c>
    </row>
    <row r="16" spans="1:24">
      <c r="F16" s="115">
        <f>SUM(F12:F15)</f>
        <v>15937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"/>
  <sheetViews>
    <sheetView workbookViewId="0">
      <selection activeCell="A16" sqref="A16"/>
    </sheetView>
  </sheetViews>
  <sheetFormatPr defaultRowHeight="15"/>
  <cols>
    <col min="1" max="1" width="7.6640625" customWidth="1"/>
    <col min="2" max="2" width="7" customWidth="1"/>
    <col min="3" max="3" width="7.21875" customWidth="1"/>
    <col min="4" max="4" width="7.5546875" bestFit="1" customWidth="1"/>
    <col min="5" max="5" width="12.44140625" customWidth="1"/>
    <col min="6" max="6" width="24.109375" bestFit="1" customWidth="1"/>
    <col min="7" max="7" width="9.44140625" bestFit="1" customWidth="1"/>
    <col min="8" max="8" width="8.6640625" bestFit="1" customWidth="1"/>
    <col min="9" max="9" width="10" customWidth="1"/>
    <col min="10" max="10" width="8.44140625" customWidth="1"/>
    <col min="11" max="11" width="11.5546875" customWidth="1"/>
    <col min="12" max="12" width="8.44140625" customWidth="1"/>
    <col min="13" max="13" width="11.77734375" customWidth="1"/>
    <col min="14" max="14" width="8.6640625" customWidth="1"/>
    <col min="15" max="15" width="11.77734375" customWidth="1"/>
    <col min="16" max="16" width="9" customWidth="1"/>
    <col min="17" max="17" width="9.21875" bestFit="1" customWidth="1"/>
    <col min="18" max="19" width="8.44140625" customWidth="1"/>
    <col min="20" max="20" width="8.5546875" customWidth="1"/>
    <col min="21" max="22" width="8.44140625" bestFit="1" customWidth="1"/>
    <col min="23" max="23" width="9.21875" bestFit="1" customWidth="1"/>
    <col min="25" max="25" width="13" customWidth="1"/>
    <col min="26" max="26" width="20" customWidth="1"/>
    <col min="27" max="27" width="20.5546875" bestFit="1" customWidth="1"/>
  </cols>
  <sheetData>
    <row r="1" spans="1:28" ht="36.75" thickBot="1">
      <c r="A1" s="16" t="s">
        <v>21</v>
      </c>
      <c r="B1" s="16" t="s">
        <v>7</v>
      </c>
      <c r="C1" s="17" t="s">
        <v>6</v>
      </c>
      <c r="D1" s="23" t="s">
        <v>0</v>
      </c>
      <c r="E1" s="23" t="s">
        <v>23</v>
      </c>
      <c r="F1" s="23" t="s">
        <v>26</v>
      </c>
      <c r="G1" s="23" t="s">
        <v>27</v>
      </c>
      <c r="H1" s="24" t="s">
        <v>38</v>
      </c>
      <c r="I1" s="25" t="s">
        <v>1</v>
      </c>
      <c r="J1" s="35" t="s">
        <v>2</v>
      </c>
      <c r="K1" s="27" t="s">
        <v>29</v>
      </c>
      <c r="L1" s="36" t="s">
        <v>3</v>
      </c>
      <c r="M1" s="30" t="s">
        <v>30</v>
      </c>
      <c r="N1" s="37" t="s">
        <v>31</v>
      </c>
      <c r="O1" s="30" t="s">
        <v>39</v>
      </c>
      <c r="P1" s="37" t="s">
        <v>40</v>
      </c>
      <c r="Q1" s="36" t="s">
        <v>3</v>
      </c>
      <c r="R1" s="30" t="s">
        <v>8</v>
      </c>
      <c r="S1" s="36" t="s">
        <v>3</v>
      </c>
      <c r="T1" s="16" t="s">
        <v>32</v>
      </c>
      <c r="U1" s="29" t="s">
        <v>5</v>
      </c>
      <c r="V1" s="36" t="s">
        <v>3</v>
      </c>
      <c r="W1" s="23" t="s">
        <v>4</v>
      </c>
    </row>
    <row r="4" spans="1:28" ht="15.75" thickBot="1">
      <c r="A4" s="38"/>
      <c r="B4" s="38"/>
      <c r="C4" s="39"/>
      <c r="D4" s="40"/>
      <c r="E4" s="41"/>
      <c r="F4" s="42"/>
      <c r="G4" s="42"/>
      <c r="H4" s="40"/>
      <c r="I4" s="43"/>
      <c r="J4" s="44"/>
      <c r="K4" s="43"/>
      <c r="L4" s="43"/>
      <c r="M4" s="43"/>
      <c r="N4" s="43"/>
      <c r="O4" s="43"/>
      <c r="P4" s="43"/>
      <c r="Q4" s="44"/>
      <c r="R4" s="44"/>
      <c r="S4" s="44"/>
      <c r="T4" s="44"/>
      <c r="U4" s="44"/>
      <c r="V4" s="44"/>
      <c r="W4" s="44"/>
      <c r="Y4" s="96"/>
      <c r="Z4" s="96"/>
      <c r="AA4" s="96"/>
      <c r="AB4" s="96"/>
    </row>
    <row r="5" spans="1:28">
      <c r="A5" s="118" t="s">
        <v>33</v>
      </c>
      <c r="B5" s="120" t="s">
        <v>49</v>
      </c>
      <c r="C5" s="122">
        <v>38603</v>
      </c>
      <c r="D5" s="55" t="s">
        <v>19</v>
      </c>
      <c r="E5" s="45">
        <v>54514.54</v>
      </c>
      <c r="F5" s="124" t="s">
        <v>55</v>
      </c>
      <c r="G5" s="124" t="s">
        <v>35</v>
      </c>
      <c r="H5" s="116" t="s">
        <v>36</v>
      </c>
      <c r="I5" s="46">
        <v>885.77</v>
      </c>
      <c r="J5" s="47">
        <v>1363.86</v>
      </c>
      <c r="K5" s="48"/>
      <c r="L5" s="48"/>
      <c r="M5" s="48"/>
      <c r="N5" s="46">
        <v>705.69</v>
      </c>
      <c r="O5" s="49"/>
      <c r="P5" s="49"/>
      <c r="Q5" s="46">
        <v>10089.02</v>
      </c>
      <c r="R5" s="46">
        <v>114.89</v>
      </c>
      <c r="S5" s="46">
        <v>1547.9</v>
      </c>
      <c r="T5" s="46">
        <v>77.83</v>
      </c>
      <c r="U5" s="48"/>
      <c r="V5" s="46">
        <v>265.05</v>
      </c>
      <c r="W5" s="113">
        <f>Q5+S5+V5</f>
        <v>11901.97</v>
      </c>
      <c r="Y5" s="97" t="s">
        <v>20</v>
      </c>
      <c r="Z5" s="98" t="s">
        <v>37</v>
      </c>
      <c r="AA5" s="97" t="s">
        <v>48</v>
      </c>
      <c r="AB5" s="96"/>
    </row>
    <row r="6" spans="1:28" ht="15.75" thickBot="1">
      <c r="A6" s="119"/>
      <c r="B6" s="121"/>
      <c r="C6" s="123"/>
      <c r="D6" s="56" t="s">
        <v>19</v>
      </c>
      <c r="E6" s="50">
        <v>54474.55</v>
      </c>
      <c r="F6" s="125"/>
      <c r="G6" s="125"/>
      <c r="H6" s="117"/>
      <c r="I6" s="51">
        <v>769.29</v>
      </c>
      <c r="J6" s="51"/>
      <c r="K6" s="52"/>
      <c r="L6" s="52"/>
      <c r="M6" s="52"/>
      <c r="N6" s="51">
        <v>708.17</v>
      </c>
      <c r="O6" s="53"/>
      <c r="P6" s="53"/>
      <c r="Q6" s="51"/>
      <c r="R6" s="51">
        <v>102.49</v>
      </c>
      <c r="S6" s="51"/>
      <c r="T6" s="51"/>
      <c r="U6" s="52"/>
      <c r="V6" s="51"/>
      <c r="W6" s="54"/>
      <c r="Y6" s="97" t="s">
        <v>20</v>
      </c>
      <c r="Z6" s="98" t="s">
        <v>37</v>
      </c>
      <c r="AA6" s="96"/>
      <c r="AB6" s="96"/>
    </row>
    <row r="7" spans="1:28">
      <c r="A7" s="38"/>
      <c r="B7" s="38"/>
      <c r="C7" s="39"/>
      <c r="D7" s="40"/>
      <c r="E7" s="41"/>
      <c r="F7" s="42"/>
      <c r="G7" s="42"/>
      <c r="H7" s="40"/>
      <c r="I7" s="43"/>
      <c r="J7" s="44"/>
      <c r="K7" s="43"/>
      <c r="L7" s="43"/>
      <c r="M7" s="43"/>
      <c r="N7" s="43"/>
      <c r="O7" s="43"/>
      <c r="P7" s="43"/>
      <c r="Q7" s="44"/>
      <c r="R7" s="44"/>
      <c r="S7" s="44"/>
      <c r="T7" s="44"/>
      <c r="U7" s="44"/>
      <c r="V7" s="44"/>
      <c r="W7" s="44"/>
      <c r="Y7" s="96"/>
      <c r="Z7" s="96"/>
      <c r="AA7" s="96"/>
      <c r="AB7" s="96"/>
    </row>
  </sheetData>
  <mergeCells count="6">
    <mergeCell ref="H5:H6"/>
    <mergeCell ref="A5:A6"/>
    <mergeCell ref="B5:B6"/>
    <mergeCell ref="C5:C6"/>
    <mergeCell ref="F5:F6"/>
    <mergeCell ref="G5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1"/>
  <sheetViews>
    <sheetView workbookViewId="0">
      <selection activeCell="A17" sqref="A17"/>
    </sheetView>
  </sheetViews>
  <sheetFormatPr defaultRowHeight="11.25"/>
  <cols>
    <col min="1" max="1" width="6.33203125" style="4" bestFit="1" customWidth="1"/>
    <col min="2" max="2" width="8.44140625" style="9" bestFit="1" customWidth="1"/>
    <col min="3" max="3" width="7.88671875" style="1" bestFit="1" customWidth="1"/>
    <col min="4" max="4" width="38.21875" style="1" bestFit="1" customWidth="1"/>
    <col min="5" max="5" width="10" style="4" bestFit="1" customWidth="1"/>
    <col min="6" max="6" width="16.5546875" style="4" customWidth="1"/>
    <col min="7" max="7" width="10.44140625" style="4" customWidth="1"/>
    <col min="8" max="8" width="12" style="4" customWidth="1"/>
    <col min="9" max="9" width="10" style="4" customWidth="1"/>
    <col min="10" max="10" width="9.21875" style="4" bestFit="1" customWidth="1"/>
    <col min="11" max="11" width="11.5546875" style="4" customWidth="1"/>
    <col min="12" max="12" width="9.21875" style="4" bestFit="1" customWidth="1"/>
    <col min="13" max="13" width="11.6640625" style="4" bestFit="1" customWidth="1"/>
    <col min="14" max="14" width="8.44140625" style="4" bestFit="1" customWidth="1"/>
    <col min="15" max="15" width="8.44140625" style="4" customWidth="1"/>
    <col min="16" max="16" width="9.21875" style="4" bestFit="1" customWidth="1"/>
    <col min="17" max="17" width="9.21875" style="10" bestFit="1" customWidth="1"/>
    <col min="18" max="18" width="8.44140625" style="10" customWidth="1"/>
    <col min="19" max="19" width="9.21875" style="10" bestFit="1" customWidth="1"/>
    <col min="20" max="20" width="15.33203125" style="10" bestFit="1" customWidth="1"/>
    <col min="21" max="21" width="8.88671875" style="4"/>
    <col min="22" max="22" width="28.21875" style="4" bestFit="1" customWidth="1"/>
    <col min="23" max="23" width="16.6640625" style="4" bestFit="1" customWidth="1"/>
    <col min="24" max="16384" width="8.88671875" style="4"/>
  </cols>
  <sheetData>
    <row r="1" spans="1:23" ht="36.75" thickBot="1">
      <c r="A1" s="16" t="s">
        <v>21</v>
      </c>
      <c r="B1" s="16" t="s">
        <v>7</v>
      </c>
      <c r="C1" s="17" t="s">
        <v>6</v>
      </c>
      <c r="D1" s="23" t="s">
        <v>0</v>
      </c>
      <c r="E1" s="23" t="s">
        <v>23</v>
      </c>
      <c r="F1" s="23" t="s">
        <v>26</v>
      </c>
      <c r="G1" s="23" t="s">
        <v>27</v>
      </c>
      <c r="H1" s="24" t="s">
        <v>41</v>
      </c>
      <c r="I1" s="25" t="s">
        <v>1</v>
      </c>
      <c r="J1" s="35" t="s">
        <v>2</v>
      </c>
      <c r="K1" s="27" t="s">
        <v>29</v>
      </c>
      <c r="L1" s="36" t="s">
        <v>3</v>
      </c>
      <c r="M1" s="30" t="s">
        <v>42</v>
      </c>
      <c r="N1" s="37" t="s">
        <v>43</v>
      </c>
      <c r="O1" s="30" t="s">
        <v>8</v>
      </c>
      <c r="P1" s="36" t="s">
        <v>3</v>
      </c>
      <c r="Q1" s="16" t="s">
        <v>32</v>
      </c>
      <c r="R1" s="29" t="s">
        <v>5</v>
      </c>
      <c r="S1" s="36" t="s">
        <v>3</v>
      </c>
      <c r="T1" s="23" t="s">
        <v>4</v>
      </c>
    </row>
    <row r="4" spans="1:23" ht="12" thickBot="1"/>
    <row r="5" spans="1:23" ht="12.75">
      <c r="A5" s="126" t="s">
        <v>33</v>
      </c>
      <c r="B5" s="57">
        <v>3361</v>
      </c>
      <c r="C5" s="58">
        <v>37915</v>
      </c>
      <c r="D5" s="59" t="s">
        <v>16</v>
      </c>
      <c r="E5" s="60">
        <v>26412.33</v>
      </c>
      <c r="F5" s="138" t="s">
        <v>49</v>
      </c>
      <c r="G5" s="129" t="s">
        <v>35</v>
      </c>
      <c r="H5" s="132" t="s">
        <v>44</v>
      </c>
      <c r="I5" s="61">
        <v>422.2</v>
      </c>
      <c r="J5" s="62">
        <v>341.49</v>
      </c>
      <c r="K5" s="63"/>
      <c r="L5" s="63"/>
      <c r="M5" s="61">
        <f>J5*9%</f>
        <v>30.734099999999998</v>
      </c>
      <c r="N5" s="61">
        <f>I5*9%</f>
        <v>37.997999999999998</v>
      </c>
      <c r="O5" s="62">
        <v>51.63</v>
      </c>
      <c r="P5" s="61">
        <v>444.92</v>
      </c>
      <c r="Q5" s="62">
        <v>29.09</v>
      </c>
      <c r="R5" s="64"/>
      <c r="S5" s="107">
        <v>126.39</v>
      </c>
      <c r="T5" s="111">
        <f>P5+S5</f>
        <v>571.31000000000006</v>
      </c>
      <c r="U5" s="135">
        <f>SUM(T5:T10)</f>
        <v>2322.89</v>
      </c>
      <c r="V5" s="65"/>
      <c r="W5" s="65"/>
    </row>
    <row r="6" spans="1:23" ht="15" customHeight="1">
      <c r="A6" s="127"/>
      <c r="B6" s="66">
        <v>6445</v>
      </c>
      <c r="C6" s="67">
        <v>39023</v>
      </c>
      <c r="D6" s="68" t="s">
        <v>16</v>
      </c>
      <c r="E6" s="69">
        <v>54514.54</v>
      </c>
      <c r="F6" s="139"/>
      <c r="G6" s="130"/>
      <c r="H6" s="133"/>
      <c r="I6" s="70">
        <v>829.77</v>
      </c>
      <c r="J6" s="33">
        <v>717.95</v>
      </c>
      <c r="K6" s="71"/>
      <c r="L6" s="71"/>
      <c r="M6" s="70">
        <f t="shared" ref="M6:M8" si="0">J6*9%</f>
        <v>64.615499999999997</v>
      </c>
      <c r="N6" s="70">
        <f>I6*9%</f>
        <v>74.679299999999998</v>
      </c>
      <c r="O6" s="33">
        <v>108.29</v>
      </c>
      <c r="P6" s="70">
        <v>680.97</v>
      </c>
      <c r="Q6" s="33">
        <v>3.54</v>
      </c>
      <c r="R6" s="34"/>
      <c r="S6" s="108">
        <v>11.24</v>
      </c>
      <c r="T6" s="112">
        <f>P6+S6</f>
        <v>692.21</v>
      </c>
      <c r="U6" s="136"/>
      <c r="V6" s="65" t="s">
        <v>17</v>
      </c>
      <c r="W6" s="65" t="s">
        <v>45</v>
      </c>
    </row>
    <row r="7" spans="1:23" ht="15" customHeight="1">
      <c r="A7" s="127"/>
      <c r="B7" s="72">
        <v>9669</v>
      </c>
      <c r="C7" s="73">
        <v>40416</v>
      </c>
      <c r="D7" s="74" t="s">
        <v>10</v>
      </c>
      <c r="E7" s="75">
        <v>5000</v>
      </c>
      <c r="F7" s="139"/>
      <c r="G7" s="130"/>
      <c r="H7" s="133"/>
      <c r="I7" s="76">
        <v>132.24</v>
      </c>
      <c r="J7" s="77">
        <v>130.12</v>
      </c>
      <c r="K7" s="78"/>
      <c r="L7" s="78"/>
      <c r="M7" s="70">
        <f t="shared" si="0"/>
        <v>11.710800000000001</v>
      </c>
      <c r="N7" s="70">
        <f t="shared" ref="N7:N8" si="1">I7*9%</f>
        <v>11.9016</v>
      </c>
      <c r="O7" s="77">
        <v>2.12</v>
      </c>
      <c r="P7" s="76">
        <v>9.01</v>
      </c>
      <c r="Q7" s="79"/>
      <c r="R7" s="79"/>
      <c r="S7" s="109"/>
      <c r="T7" s="112">
        <f t="shared" ref="T7:T10" si="2">P7+S7</f>
        <v>9.01</v>
      </c>
      <c r="U7" s="136"/>
      <c r="V7" s="65"/>
      <c r="W7" s="65"/>
    </row>
    <row r="8" spans="1:23" ht="15" customHeight="1">
      <c r="A8" s="127"/>
      <c r="B8" s="72">
        <v>10038</v>
      </c>
      <c r="C8" s="73">
        <v>40637</v>
      </c>
      <c r="D8" s="74" t="s">
        <v>13</v>
      </c>
      <c r="E8" s="75">
        <v>1811.04</v>
      </c>
      <c r="F8" s="139"/>
      <c r="G8" s="130"/>
      <c r="H8" s="133"/>
      <c r="I8" s="76">
        <v>280.05</v>
      </c>
      <c r="J8" s="80">
        <v>76.69</v>
      </c>
      <c r="K8" s="78"/>
      <c r="L8" s="78"/>
      <c r="M8" s="70">
        <f t="shared" si="0"/>
        <v>6.9020999999999999</v>
      </c>
      <c r="N8" s="70">
        <f t="shared" si="1"/>
        <v>25.204499999999999</v>
      </c>
      <c r="O8" s="77">
        <v>44.29</v>
      </c>
      <c r="P8" s="76">
        <v>177.56</v>
      </c>
      <c r="Q8" s="77">
        <v>159.86000000000001</v>
      </c>
      <c r="R8" s="79"/>
      <c r="S8" s="110">
        <v>322.83999999999997</v>
      </c>
      <c r="T8" s="112">
        <f t="shared" si="2"/>
        <v>500.4</v>
      </c>
      <c r="U8" s="136"/>
      <c r="V8" s="65"/>
      <c r="W8" s="65"/>
    </row>
    <row r="9" spans="1:23" ht="15" customHeight="1">
      <c r="A9" s="127"/>
      <c r="B9" s="72">
        <v>13573</v>
      </c>
      <c r="C9" s="73">
        <v>42733</v>
      </c>
      <c r="D9" s="74" t="s">
        <v>11</v>
      </c>
      <c r="E9" s="75">
        <v>2278.38</v>
      </c>
      <c r="F9" s="139"/>
      <c r="G9" s="130"/>
      <c r="H9" s="133"/>
      <c r="I9" s="76">
        <v>273.08</v>
      </c>
      <c r="J9" s="77">
        <v>121.8</v>
      </c>
      <c r="K9" s="78"/>
      <c r="L9" s="78"/>
      <c r="M9" s="71"/>
      <c r="N9" s="71"/>
      <c r="O9" s="77">
        <v>52.85</v>
      </c>
      <c r="P9" s="76">
        <v>135.77000000000001</v>
      </c>
      <c r="Q9" s="77">
        <v>98.43</v>
      </c>
      <c r="R9" s="79"/>
      <c r="S9" s="110">
        <v>127.2</v>
      </c>
      <c r="T9" s="112">
        <f t="shared" si="2"/>
        <v>262.97000000000003</v>
      </c>
      <c r="U9" s="136"/>
      <c r="V9" s="65"/>
      <c r="W9" s="65"/>
    </row>
    <row r="10" spans="1:23" ht="15" customHeight="1">
      <c r="A10" s="127"/>
      <c r="B10" s="81">
        <v>15082</v>
      </c>
      <c r="C10" s="67">
        <v>43575</v>
      </c>
      <c r="D10" s="74" t="s">
        <v>12</v>
      </c>
      <c r="E10" s="69">
        <v>4100</v>
      </c>
      <c r="F10" s="139"/>
      <c r="G10" s="130"/>
      <c r="H10" s="133"/>
      <c r="I10" s="70">
        <v>328.35</v>
      </c>
      <c r="J10" s="33">
        <v>108.87</v>
      </c>
      <c r="K10" s="71"/>
      <c r="L10" s="78"/>
      <c r="M10" s="71"/>
      <c r="N10" s="71"/>
      <c r="O10" s="33">
        <v>42.48</v>
      </c>
      <c r="P10" s="70">
        <v>92.71</v>
      </c>
      <c r="Q10" s="33">
        <v>177</v>
      </c>
      <c r="R10" s="34"/>
      <c r="S10" s="108">
        <v>194.28</v>
      </c>
      <c r="T10" s="112">
        <f t="shared" si="2"/>
        <v>286.99</v>
      </c>
      <c r="U10" s="136"/>
      <c r="V10" s="65"/>
      <c r="W10" s="65"/>
    </row>
    <row r="11" spans="1:23" ht="15.75" customHeight="1" thickBot="1">
      <c r="A11" s="128"/>
      <c r="B11" s="82">
        <v>15751</v>
      </c>
      <c r="C11" s="83">
        <v>43900</v>
      </c>
      <c r="D11" s="84" t="s">
        <v>13</v>
      </c>
      <c r="E11" s="50">
        <v>5036.03</v>
      </c>
      <c r="F11" s="140"/>
      <c r="G11" s="131"/>
      <c r="H11" s="134"/>
      <c r="I11" s="53"/>
      <c r="J11" s="52"/>
      <c r="K11" s="53"/>
      <c r="L11" s="85"/>
      <c r="M11" s="85"/>
      <c r="N11" s="53"/>
      <c r="O11" s="52"/>
      <c r="P11" s="53"/>
      <c r="Q11" s="52"/>
      <c r="R11" s="52"/>
      <c r="S11" s="53"/>
      <c r="T11" s="86"/>
      <c r="U11" s="137"/>
      <c r="V11" s="65"/>
      <c r="W11" s="65"/>
    </row>
  </sheetData>
  <mergeCells count="5">
    <mergeCell ref="A5:A11"/>
    <mergeCell ref="G5:G11"/>
    <mergeCell ref="H5:H11"/>
    <mergeCell ref="U5:U11"/>
    <mergeCell ref="F5:F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4"/>
  <sheetViews>
    <sheetView topLeftCell="D1" workbookViewId="0">
      <selection activeCell="E10" sqref="E10"/>
    </sheetView>
  </sheetViews>
  <sheetFormatPr defaultRowHeight="11.25"/>
  <cols>
    <col min="1" max="1" width="6" style="4" bestFit="1" customWidth="1"/>
    <col min="2" max="2" width="7.21875" style="9" bestFit="1" customWidth="1"/>
    <col min="3" max="3" width="7.88671875" style="1" bestFit="1" customWidth="1"/>
    <col min="4" max="4" width="31.5546875" style="1" bestFit="1" customWidth="1"/>
    <col min="5" max="5" width="24.109375" style="4" bestFit="1" customWidth="1"/>
    <col min="6" max="6" width="12.33203125" style="4" customWidth="1"/>
    <col min="7" max="7" width="9" style="4" customWidth="1"/>
    <col min="8" max="8" width="10" style="4" customWidth="1"/>
    <col min="9" max="9" width="8.44140625" style="4" customWidth="1"/>
    <col min="10" max="10" width="11.5546875" style="4" customWidth="1"/>
    <col min="11" max="11" width="8.44140625" style="4" customWidth="1"/>
    <col min="12" max="12" width="11.77734375" style="4" customWidth="1"/>
    <col min="13" max="13" width="9.109375" style="4" customWidth="1"/>
    <col min="14" max="15" width="8.44140625" style="4" customWidth="1"/>
    <col min="16" max="16" width="8.5546875" style="4" customWidth="1"/>
    <col min="17" max="17" width="8.44140625" style="10" customWidth="1"/>
    <col min="18" max="19" width="9.21875" style="10" customWidth="1"/>
    <col min="20" max="20" width="16.109375" style="10" customWidth="1"/>
    <col min="21" max="16384" width="8.88671875" style="4"/>
  </cols>
  <sheetData>
    <row r="1" spans="1:20" ht="32.25" thickBot="1">
      <c r="A1" s="16" t="s">
        <v>21</v>
      </c>
      <c r="B1" s="16" t="s">
        <v>7</v>
      </c>
      <c r="C1" s="17" t="s">
        <v>6</v>
      </c>
      <c r="D1" s="23" t="s">
        <v>0</v>
      </c>
      <c r="E1" s="23" t="s">
        <v>26</v>
      </c>
      <c r="F1" s="23" t="s">
        <v>27</v>
      </c>
      <c r="G1" s="24" t="s">
        <v>41</v>
      </c>
      <c r="H1" s="25" t="s">
        <v>1</v>
      </c>
      <c r="I1" s="35" t="s">
        <v>2</v>
      </c>
      <c r="J1" s="27" t="s">
        <v>29</v>
      </c>
      <c r="K1" s="36" t="s">
        <v>3</v>
      </c>
      <c r="L1" s="30" t="s">
        <v>42</v>
      </c>
      <c r="M1" s="37" t="s">
        <v>43</v>
      </c>
      <c r="N1" s="30" t="s">
        <v>8</v>
      </c>
      <c r="O1" s="36" t="s">
        <v>3</v>
      </c>
      <c r="P1" s="16" t="s">
        <v>32</v>
      </c>
      <c r="Q1" s="29" t="s">
        <v>5</v>
      </c>
      <c r="R1" s="36" t="s">
        <v>3</v>
      </c>
      <c r="S1" s="23" t="s">
        <v>4</v>
      </c>
    </row>
    <row r="2" spans="1:20">
      <c r="B2" s="12"/>
    </row>
    <row r="5" spans="1:20" ht="12" thickBot="1"/>
    <row r="6" spans="1:20" ht="12.75">
      <c r="A6" s="118" t="s">
        <v>33</v>
      </c>
      <c r="B6" s="87" t="s">
        <v>49</v>
      </c>
      <c r="C6" s="88">
        <v>38324</v>
      </c>
      <c r="D6" s="89" t="s">
        <v>18</v>
      </c>
      <c r="E6" s="89" t="s">
        <v>54</v>
      </c>
      <c r="F6" s="142" t="s">
        <v>35</v>
      </c>
      <c r="G6" s="145" t="s">
        <v>46</v>
      </c>
      <c r="H6" s="90">
        <v>137.91</v>
      </c>
      <c r="I6" s="46">
        <v>67.209999999999994</v>
      </c>
      <c r="J6" s="49"/>
      <c r="K6" s="49"/>
      <c r="L6" s="90">
        <f>I6*9%</f>
        <v>6.0488999999999988</v>
      </c>
      <c r="M6" s="90">
        <f>H6*9%</f>
        <v>12.411899999999999</v>
      </c>
      <c r="N6" s="46">
        <v>7.37</v>
      </c>
      <c r="O6" s="46">
        <v>56.55</v>
      </c>
      <c r="P6" s="46">
        <v>63.34</v>
      </c>
      <c r="Q6" s="48"/>
      <c r="R6" s="103">
        <v>245.02</v>
      </c>
      <c r="S6" s="99">
        <f>K6+O6+R6</f>
        <v>301.57</v>
      </c>
      <c r="T6" s="148">
        <v>1712.23</v>
      </c>
    </row>
    <row r="7" spans="1:20" ht="12.75">
      <c r="A7" s="141"/>
      <c r="B7" s="66" t="s">
        <v>49</v>
      </c>
      <c r="C7" s="67">
        <v>38516</v>
      </c>
      <c r="D7" s="68" t="s">
        <v>9</v>
      </c>
      <c r="E7" s="68" t="s">
        <v>33</v>
      </c>
      <c r="F7" s="143"/>
      <c r="G7" s="146"/>
      <c r="H7" s="70">
        <v>24</v>
      </c>
      <c r="I7" s="33">
        <v>24</v>
      </c>
      <c r="J7" s="71"/>
      <c r="K7" s="71"/>
      <c r="L7" s="70">
        <f t="shared" ref="L7:L13" si="0">I7*9%</f>
        <v>2.16</v>
      </c>
      <c r="M7" s="70">
        <f t="shared" ref="M7:M14" si="1">H7*9%</f>
        <v>2.16</v>
      </c>
      <c r="N7" s="34"/>
      <c r="O7" s="34"/>
      <c r="P7" s="34"/>
      <c r="Q7" s="34"/>
      <c r="R7" s="104"/>
      <c r="S7" s="100">
        <f t="shared" ref="S7:S14" si="2">K7+O7+R7</f>
        <v>0</v>
      </c>
      <c r="T7" s="149"/>
    </row>
    <row r="8" spans="1:20" ht="12.75">
      <c r="A8" s="141"/>
      <c r="B8" s="66" t="s">
        <v>49</v>
      </c>
      <c r="C8" s="67">
        <v>38666</v>
      </c>
      <c r="D8" s="91" t="s">
        <v>53</v>
      </c>
      <c r="E8" s="68" t="s">
        <v>54</v>
      </c>
      <c r="F8" s="143"/>
      <c r="G8" s="146"/>
      <c r="H8" s="70">
        <v>147.6</v>
      </c>
      <c r="I8" s="33">
        <v>36</v>
      </c>
      <c r="J8" s="71"/>
      <c r="K8" s="71"/>
      <c r="L8" s="70">
        <f t="shared" si="0"/>
        <v>3.2399999999999998</v>
      </c>
      <c r="M8" s="70">
        <f t="shared" si="1"/>
        <v>13.283999999999999</v>
      </c>
      <c r="N8" s="33">
        <v>7.04</v>
      </c>
      <c r="O8" s="33">
        <v>49.29</v>
      </c>
      <c r="P8" s="33">
        <v>104.56</v>
      </c>
      <c r="Q8" s="34"/>
      <c r="R8" s="105">
        <v>369.19</v>
      </c>
      <c r="S8" s="101">
        <f t="shared" si="2"/>
        <v>418.48</v>
      </c>
      <c r="T8" s="149"/>
    </row>
    <row r="9" spans="1:20" ht="12.75">
      <c r="A9" s="141"/>
      <c r="B9" s="66" t="s">
        <v>49</v>
      </c>
      <c r="C9" s="67">
        <v>38666</v>
      </c>
      <c r="D9" s="91" t="s">
        <v>53</v>
      </c>
      <c r="E9" s="68" t="s">
        <v>54</v>
      </c>
      <c r="F9" s="143"/>
      <c r="G9" s="146"/>
      <c r="H9" s="70">
        <v>147.6</v>
      </c>
      <c r="I9" s="33">
        <v>36</v>
      </c>
      <c r="J9" s="71"/>
      <c r="K9" s="71"/>
      <c r="L9" s="70">
        <f t="shared" si="0"/>
        <v>3.2399999999999998</v>
      </c>
      <c r="M9" s="70">
        <f t="shared" si="1"/>
        <v>13.283999999999999</v>
      </c>
      <c r="N9" s="33">
        <v>7.04</v>
      </c>
      <c r="O9" s="33">
        <v>49.29</v>
      </c>
      <c r="P9" s="33">
        <v>104.56</v>
      </c>
      <c r="Q9" s="34"/>
      <c r="R9" s="105">
        <v>369.19</v>
      </c>
      <c r="S9" s="101">
        <f t="shared" si="2"/>
        <v>418.48</v>
      </c>
      <c r="T9" s="149"/>
    </row>
    <row r="10" spans="1:20" ht="12.75">
      <c r="A10" s="141"/>
      <c r="B10" s="66" t="s">
        <v>49</v>
      </c>
      <c r="C10" s="67">
        <v>38666</v>
      </c>
      <c r="D10" s="68" t="s">
        <v>52</v>
      </c>
      <c r="E10" s="68" t="s">
        <v>33</v>
      </c>
      <c r="F10" s="143"/>
      <c r="G10" s="146"/>
      <c r="H10" s="70">
        <v>131.6</v>
      </c>
      <c r="I10" s="33">
        <v>36</v>
      </c>
      <c r="J10" s="71"/>
      <c r="K10" s="71"/>
      <c r="L10" s="70">
        <f t="shared" si="0"/>
        <v>3.2399999999999998</v>
      </c>
      <c r="M10" s="70">
        <f t="shared" si="1"/>
        <v>11.843999999999999</v>
      </c>
      <c r="N10" s="33">
        <v>5.28</v>
      </c>
      <c r="O10" s="33">
        <v>36.97</v>
      </c>
      <c r="P10" s="33">
        <v>90.32</v>
      </c>
      <c r="Q10" s="34"/>
      <c r="R10" s="105">
        <v>318.91000000000003</v>
      </c>
      <c r="S10" s="101">
        <f t="shared" si="2"/>
        <v>355.88</v>
      </c>
      <c r="T10" s="149"/>
    </row>
    <row r="11" spans="1:20" ht="12.75">
      <c r="A11" s="141"/>
      <c r="B11" s="66" t="s">
        <v>49</v>
      </c>
      <c r="C11" s="67">
        <v>38679</v>
      </c>
      <c r="D11" s="68" t="s">
        <v>15</v>
      </c>
      <c r="E11" s="68" t="s">
        <v>33</v>
      </c>
      <c r="F11" s="143"/>
      <c r="G11" s="146"/>
      <c r="H11" s="70">
        <v>69.8</v>
      </c>
      <c r="I11" s="33">
        <v>40</v>
      </c>
      <c r="J11" s="71"/>
      <c r="K11" s="71"/>
      <c r="L11" s="70">
        <f t="shared" si="0"/>
        <v>3.5999999999999996</v>
      </c>
      <c r="M11" s="70">
        <f t="shared" si="1"/>
        <v>6.2819999999999991</v>
      </c>
      <c r="N11" s="33">
        <v>4.4000000000000004</v>
      </c>
      <c r="O11" s="33">
        <v>30.81</v>
      </c>
      <c r="P11" s="33">
        <v>25.4</v>
      </c>
      <c r="Q11" s="34"/>
      <c r="R11" s="105">
        <v>89.69</v>
      </c>
      <c r="S11" s="101">
        <f t="shared" si="2"/>
        <v>120.5</v>
      </c>
      <c r="T11" s="149"/>
    </row>
    <row r="12" spans="1:20" ht="12.75">
      <c r="A12" s="141"/>
      <c r="B12" s="66" t="s">
        <v>49</v>
      </c>
      <c r="C12" s="67">
        <v>40791</v>
      </c>
      <c r="D12" s="68" t="s">
        <v>51</v>
      </c>
      <c r="E12" s="68" t="s">
        <v>33</v>
      </c>
      <c r="F12" s="143"/>
      <c r="G12" s="146"/>
      <c r="H12" s="70">
        <v>39.44</v>
      </c>
      <c r="I12" s="33">
        <v>29.2</v>
      </c>
      <c r="J12" s="71"/>
      <c r="K12" s="71"/>
      <c r="L12" s="70">
        <f t="shared" si="0"/>
        <v>2.6279999999999997</v>
      </c>
      <c r="M12" s="70">
        <f t="shared" si="1"/>
        <v>3.5495999999999999</v>
      </c>
      <c r="N12" s="33">
        <v>5.98</v>
      </c>
      <c r="O12" s="33">
        <v>23.09</v>
      </c>
      <c r="P12" s="33">
        <v>4.26</v>
      </c>
      <c r="Q12" s="34"/>
      <c r="R12" s="105">
        <v>8.2899999999999991</v>
      </c>
      <c r="S12" s="101">
        <f t="shared" si="2"/>
        <v>31.38</v>
      </c>
      <c r="T12" s="149"/>
    </row>
    <row r="13" spans="1:20" ht="12.75">
      <c r="A13" s="141"/>
      <c r="B13" s="66" t="s">
        <v>49</v>
      </c>
      <c r="C13" s="67">
        <v>40871</v>
      </c>
      <c r="D13" s="68" t="s">
        <v>50</v>
      </c>
      <c r="E13" s="68" t="s">
        <v>33</v>
      </c>
      <c r="F13" s="143"/>
      <c r="G13" s="146"/>
      <c r="H13" s="70">
        <v>41.76</v>
      </c>
      <c r="I13" s="33">
        <v>40.799999999999997</v>
      </c>
      <c r="J13" s="71"/>
      <c r="K13" s="71"/>
      <c r="L13" s="70">
        <f t="shared" si="0"/>
        <v>3.6719999999999997</v>
      </c>
      <c r="M13" s="70">
        <f t="shared" si="1"/>
        <v>3.7583999999999995</v>
      </c>
      <c r="N13" s="33">
        <v>0.96</v>
      </c>
      <c r="O13" s="33">
        <v>3.65</v>
      </c>
      <c r="P13" s="34"/>
      <c r="Q13" s="34"/>
      <c r="R13" s="104"/>
      <c r="S13" s="101">
        <f t="shared" si="2"/>
        <v>3.65</v>
      </c>
      <c r="T13" s="149"/>
    </row>
    <row r="14" spans="1:20" ht="13.5" thickBot="1">
      <c r="A14" s="119"/>
      <c r="B14" s="92" t="s">
        <v>49</v>
      </c>
      <c r="C14" s="83">
        <v>42135</v>
      </c>
      <c r="D14" s="93" t="s">
        <v>9</v>
      </c>
      <c r="E14" s="93" t="s">
        <v>33</v>
      </c>
      <c r="F14" s="144"/>
      <c r="G14" s="147"/>
      <c r="H14" s="94">
        <v>78.88</v>
      </c>
      <c r="I14" s="51">
        <v>47.56</v>
      </c>
      <c r="J14" s="53"/>
      <c r="K14" s="53"/>
      <c r="L14" s="95" t="s">
        <v>47</v>
      </c>
      <c r="M14" s="94">
        <f t="shared" si="1"/>
        <v>7.0991999999999997</v>
      </c>
      <c r="N14" s="51">
        <v>11.8</v>
      </c>
      <c r="O14" s="51">
        <v>34</v>
      </c>
      <c r="P14" s="51">
        <v>19.52</v>
      </c>
      <c r="Q14" s="52"/>
      <c r="R14" s="106">
        <v>28.29</v>
      </c>
      <c r="S14" s="102">
        <f t="shared" si="2"/>
        <v>62.29</v>
      </c>
      <c r="T14" s="150"/>
    </row>
  </sheetData>
  <mergeCells count="4">
    <mergeCell ref="A6:A14"/>
    <mergeCell ref="F6:F14"/>
    <mergeCell ref="G6:G14"/>
    <mergeCell ref="T6:T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219γ2</vt:lpstr>
      <vt:lpstr>219γ5</vt:lpstr>
      <vt:lpstr>219γ7</vt:lpstr>
      <vt:lpstr>219γ8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2025-08-29T10:37:21Z</dcterms:modified>
</cp:coreProperties>
</file>