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F19" i="2"/>
  <c r="AE18"/>
  <c r="AE13"/>
  <c r="AE10"/>
  <c r="Z10"/>
  <c r="AE9"/>
  <c r="Z9"/>
  <c r="AE8"/>
  <c r="Z8"/>
  <c r="AE6"/>
  <c r="Z6"/>
  <c r="X6"/>
  <c r="AE5"/>
</calcChain>
</file>

<file path=xl/sharedStrings.xml><?xml version="1.0" encoding="utf-8"?>
<sst xmlns="http://schemas.openxmlformats.org/spreadsheetml/2006/main" count="80" uniqueCount="61">
  <si>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</si>
  <si>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</si>
  <si>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</si>
  <si>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</si>
  <si>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</si>
  <si>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</si>
  <si>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</si>
  <si>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</si>
  <si>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</si>
  <si>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</si>
  <si>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</si>
  <si>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</si>
  <si>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</si>
  <si>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</si>
  <si>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</si>
  <si>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</si>
  <si>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</si>
  <si>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</si>
  <si>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</si>
  <si>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</si>
  <si>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</si>
  <si>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</si>
  <si>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</si>
  <si>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</si>
  <si>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</si>
  <si>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</si>
  <si>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</si>
  <si>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</si>
  <si>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λείπει ισολογισμός - ισοζύγιο - αποθήκη</t>
  </si>
  <si>
    <t>πρέπει να γίνει τσεκ 5ετίας περί κερδών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</si>
  <si>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</si>
  <si>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</si>
  <si>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ΔΟΛΟΣ</t>
  </si>
  <si>
    <t>υπάρχουν πάγια ή εξοπλισμός ;;;</t>
  </si>
  <si>
    <t>παντελής έλειψη στοιχείων</t>
  </si>
  <si>
    <t>ΑΚΥΡΗ η πράξη ;;;</t>
  </si>
  <si>
    <t>αύξηση κεφαλαίου ΕΠΕ</t>
  </si>
  <si>
    <t>Έχετε στιγματιστεί στο 219 , στην θέση 39’</t>
  </si>
  <si>
    <t>219-39</t>
  </si>
  <si>
    <t>ΕΠΕ τροποποίηση καταστατικού &amp; αύξηση κεφαλαίου = 123.260</t>
  </si>
  <si>
    <t>Πρίνος Θάσου</t>
  </si>
  <si>
    <t>θέση 219-39</t>
  </si>
  <si>
    <t>ΕΠΕ τροποποίηση &amp; κωδικοποίηση καταστατικού</t>
  </si>
  <si>
    <t>ΕΠΕ τροποποίηση &amp; κωδικοπ καταστατικού = 4 πράξεις = ΙΔΕ θέση 219-39 { 2.648</t>
  </si>
  <si>
    <t>ΕΠΕ τροποποίηση καταστατικού</t>
  </si>
  <si>
    <t xml:space="preserve">ΕΠΕ τροποποίηση άρθρου 7 καταστατικού { 2.648 &amp; 3.502 </t>
  </si>
  <si>
    <t>ΕΠΕ τροποποίηση καταστατικού &amp; αύξηση κεφαλαίου = 14.997,85</t>
  </si>
  <si>
    <t>ΕΠΕ τροποποίηση καταστατικού &amp; αύξηση κεφαλαίου = 20.016,70</t>
  </si>
  <si>
    <t>ΕΠΕ τροποποίηση καταστατικού &amp; αύξηση κεφαλαίου = 30.054,40</t>
  </si>
  <si>
    <t>αΑ</t>
  </si>
  <si>
    <t>υπόλογος</t>
  </si>
  <si>
    <t>περιοχή</t>
  </si>
  <si>
    <t>θέση στο 219γ1</t>
  </si>
  <si>
    <t>ΕΠΕ τροποποίηση καταστατικού &amp; αύξηση κεφαλαίου = 123.257,52</t>
  </si>
  <si>
    <t>ντΜιΧο</t>
  </si>
  <si>
    <t>απαίτηση 2020-06-06</t>
  </si>
  <si>
    <t>απαίτηση 2021-05-05</t>
  </si>
  <si>
    <t>???</t>
  </si>
  <si>
    <t>….. ΕΠΕ</t>
  </si>
  <si>
    <t xml:space="preserve">ΕΠΕ αύξηση κεφαλαιου &amp; τροποποίηση άρθρου 5 καταστατικού </t>
  </si>
  <si>
    <t xml:space="preserve">αυξηση κεφαλαιου ΕΠΕ &amp; τροποποίηση άρθρου 5 καταστατικού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</si>
</sst>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rgb="FFFF0000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0" fontId="1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43" fontId="7" fillId="0" borderId="1" xfId="1" applyFont="1" applyFill="1" applyBorder="1"/>
    <xf numFmtId="43" fontId="7" fillId="0" borderId="1" xfId="1" applyFont="1" applyFill="1" applyBorder="1" applyAlignment="1">
      <alignment horizontal="center"/>
    </xf>
    <xf numFmtId="43" fontId="7" fillId="6" borderId="1" xfId="1" applyFont="1" applyFill="1" applyBorder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4" fontId="6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43" fontId="7" fillId="6" borderId="1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43" fontId="6" fillId="0" borderId="9" xfId="1" applyFont="1" applyFill="1" applyBorder="1" applyAlignment="1">
      <alignment horizontal="center"/>
    </xf>
    <xf numFmtId="0" fontId="7" fillId="0" borderId="0" xfId="0" applyFont="1" applyFill="1"/>
    <xf numFmtId="164" fontId="6" fillId="0" borderId="11" xfId="1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7" fillId="6" borderId="11" xfId="0" applyFont="1" applyFill="1" applyBorder="1" applyAlignment="1">
      <alignment horizontal="center" wrapText="1"/>
    </xf>
    <xf numFmtId="43" fontId="6" fillId="0" borderId="11" xfId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wrapText="1"/>
    </xf>
    <xf numFmtId="43" fontId="6" fillId="6" borderId="11" xfId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horizontal="center"/>
    </xf>
    <xf numFmtId="43" fontId="7" fillId="4" borderId="11" xfId="1" applyFont="1" applyFill="1" applyBorder="1"/>
    <xf numFmtId="43" fontId="7" fillId="6" borderId="11" xfId="1" applyFont="1" applyFill="1" applyBorder="1" applyAlignment="1">
      <alignment horizontal="center"/>
    </xf>
    <xf numFmtId="43" fontId="7" fillId="0" borderId="11" xfId="1" applyFont="1" applyFill="1" applyBorder="1"/>
    <xf numFmtId="43" fontId="7" fillId="6" borderId="11" xfId="1" applyFont="1" applyFill="1" applyBorder="1"/>
    <xf numFmtId="43" fontId="7" fillId="0" borderId="13" xfId="1" applyFont="1" applyFill="1" applyBorder="1"/>
    <xf numFmtId="43" fontId="7" fillId="0" borderId="16" xfId="1" applyFont="1" applyFill="1" applyBorder="1"/>
    <xf numFmtId="0" fontId="0" fillId="0" borderId="17" xfId="0" applyBorder="1"/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5" fillId="5" borderId="1" xfId="0" applyFont="1" applyFill="1" applyBorder="1" applyAlignment="1">
      <alignment horizontal="center" wrapText="1"/>
    </xf>
    <xf numFmtId="164" fontId="6" fillId="4" borderId="2" xfId="1" applyNumberFormat="1" applyFont="1" applyFill="1" applyBorder="1" applyAlignment="1">
      <alignment horizontal="center" vertical="center"/>
    </xf>
    <xf numFmtId="164" fontId="6" fillId="4" borderId="18" xfId="1" applyNumberFormat="1" applyFont="1" applyFill="1" applyBorder="1" applyAlignment="1">
      <alignment horizontal="center" vertical="center"/>
    </xf>
    <xf numFmtId="14" fontId="6" fillId="0" borderId="19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center" wrapText="1"/>
    </xf>
    <xf numFmtId="0" fontId="0" fillId="0" borderId="20" xfId="0" applyBorder="1"/>
    <xf numFmtId="43" fontId="7" fillId="0" borderId="19" xfId="1" applyFont="1" applyFill="1" applyBorder="1" applyAlignment="1">
      <alignment horizontal="center"/>
    </xf>
    <xf numFmtId="43" fontId="7" fillId="0" borderId="19" xfId="1" applyFont="1" applyFill="1" applyBorder="1"/>
    <xf numFmtId="43" fontId="7" fillId="6" borderId="19" xfId="1" applyFont="1" applyFill="1" applyBorder="1"/>
    <xf numFmtId="43" fontId="7" fillId="6" borderId="19" xfId="1" applyFont="1" applyFill="1" applyBorder="1" applyAlignment="1">
      <alignment horizontal="center"/>
    </xf>
    <xf numFmtId="43" fontId="14" fillId="0" borderId="19" xfId="0" applyNumberFormat="1" applyFont="1" applyBorder="1" applyAlignment="1">
      <alignment horizontal="center"/>
    </xf>
    <xf numFmtId="43" fontId="6" fillId="0" borderId="21" xfId="1" applyFont="1" applyFill="1" applyBorder="1" applyAlignment="1">
      <alignment horizontal="center"/>
    </xf>
    <xf numFmtId="0" fontId="10" fillId="0" borderId="0" xfId="0" applyFont="1"/>
    <xf numFmtId="43" fontId="8" fillId="6" borderId="4" xfId="1" applyFont="1" applyFill="1" applyBorder="1" applyAlignment="1">
      <alignment horizontal="center"/>
    </xf>
    <xf numFmtId="43" fontId="8" fillId="6" borderId="12" xfId="1" applyFont="1" applyFill="1" applyBorder="1" applyAlignment="1">
      <alignment horizontal="center"/>
    </xf>
    <xf numFmtId="43" fontId="8" fillId="6" borderId="3" xfId="1" applyFont="1" applyFill="1" applyBorder="1" applyAlignment="1">
      <alignment horizontal="center"/>
    </xf>
    <xf numFmtId="43" fontId="12" fillId="3" borderId="5" xfId="1" applyFont="1" applyFill="1" applyBorder="1" applyAlignment="1">
      <alignment horizontal="center" textRotation="73"/>
    </xf>
    <xf numFmtId="43" fontId="12" fillId="3" borderId="14" xfId="1" applyFont="1" applyFill="1" applyBorder="1" applyAlignment="1">
      <alignment horizontal="center" textRotation="73"/>
    </xf>
    <xf numFmtId="43" fontId="12" fillId="3" borderId="6" xfId="1" applyFont="1" applyFill="1" applyBorder="1" applyAlignment="1">
      <alignment horizontal="center" textRotation="73"/>
    </xf>
    <xf numFmtId="164" fontId="10" fillId="0" borderId="0" xfId="1" applyNumberFormat="1" applyFont="1" applyAlignment="1">
      <alignment horizontal="left"/>
    </xf>
    <xf numFmtId="164" fontId="7" fillId="7" borderId="7" xfId="1" applyNumberFormat="1" applyFont="1" applyFill="1" applyBorder="1" applyAlignment="1">
      <alignment horizontal="center"/>
    </xf>
    <xf numFmtId="164" fontId="7" fillId="7" borderId="10" xfId="1" applyNumberFormat="1" applyFont="1" applyFill="1" applyBorder="1" applyAlignment="1">
      <alignment horizontal="center"/>
    </xf>
    <xf numFmtId="164" fontId="7" fillId="7" borderId="15" xfId="1" applyNumberFormat="1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 wrapText="1"/>
    </xf>
    <xf numFmtId="14" fontId="7" fillId="0" borderId="12" xfId="0" applyNumberFormat="1" applyFont="1" applyFill="1" applyBorder="1" applyAlignment="1">
      <alignment horizontal="center" wrapText="1"/>
    </xf>
    <xf numFmtId="14" fontId="7" fillId="0" borderId="3" xfId="0" applyNumberFormat="1" applyFont="1" applyFill="1" applyBorder="1" applyAlignment="1">
      <alignment horizontal="center" wrapText="1"/>
    </xf>
    <xf numFmtId="43" fontId="7" fillId="0" borderId="4" xfId="1" applyFont="1" applyFill="1" applyBorder="1" applyAlignment="1">
      <alignment horizontal="center"/>
    </xf>
    <xf numFmtId="43" fontId="7" fillId="0" borderId="12" xfId="1" applyFont="1" applyFill="1" applyBorder="1" applyAlignment="1">
      <alignment horizontal="center"/>
    </xf>
    <xf numFmtId="43" fontId="7" fillId="0" borderId="3" xfId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left"/>
    </xf>
    <xf numFmtId="43" fontId="1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2"/>
  <sheetViews>
    <sheetView tabSelected="1" workbookViewId="0">
      <selection activeCell="A15" sqref="A15"/>
    </sheetView>
  </sheetViews>
  <sheetFormatPr defaultRowHeight="15"/>
  <cols>
    <col min="1" max="2" width="7.21875" bestFit="1" customWidth="1"/>
    <col min="3" max="3" width="7.88671875" bestFit="1" customWidth="1"/>
    <col min="4" max="4" width="37.88671875" customWidth="1"/>
    <col min="5" max="5" width="25.6640625" customWidth="1"/>
    <col min="6" max="6" width="56.88671875" customWidth="1"/>
    <col min="7" max="7" width="11.21875" customWidth="1"/>
    <col min="8" max="8" width="13.21875" customWidth="1"/>
    <col min="9" max="9" width="12.21875" customWidth="1"/>
    <col min="10" max="10" width="27.33203125" customWidth="1"/>
    <col min="11" max="11" width="10.6640625" bestFit="1" customWidth="1"/>
    <col min="12" max="12" width="13.44140625" customWidth="1"/>
    <col min="13" max="14" width="10.44140625" bestFit="1" customWidth="1"/>
    <col min="15" max="16" width="10.44140625" customWidth="1"/>
    <col min="17" max="17" width="11.5546875" customWidth="1"/>
    <col min="18" max="18" width="10" bestFit="1" customWidth="1"/>
    <col min="19" max="19" width="11.77734375" customWidth="1"/>
    <col min="20" max="20" width="10.21875" customWidth="1"/>
    <col min="21" max="21" width="9.21875" bestFit="1" customWidth="1"/>
    <col min="22" max="22" width="10" bestFit="1" customWidth="1"/>
    <col min="23" max="23" width="8.44140625" bestFit="1" customWidth="1"/>
    <col min="24" max="24" width="10.5546875" customWidth="1"/>
    <col min="25" max="25" width="9.77734375" bestFit="1" customWidth="1"/>
    <col min="26" max="26" width="10.21875" customWidth="1"/>
    <col min="27" max="27" width="9.21875" bestFit="1" customWidth="1"/>
    <col min="28" max="28" width="10.21875" customWidth="1"/>
    <col min="29" max="29" width="9.21875" bestFit="1" customWidth="1"/>
    <col min="30" max="30" width="10" bestFit="1" customWidth="1"/>
    <col min="31" max="31" width="11" customWidth="1"/>
    <col min="32" max="32" width="16.6640625" customWidth="1"/>
    <col min="33" max="33" width="69.88671875" bestFit="1" customWidth="1"/>
    <col min="34" max="34" width="23.77734375" bestFit="1" customWidth="1"/>
    <col min="35" max="35" width="23" bestFit="1" customWidth="1"/>
    <col min="36" max="36" width="48.44140625" bestFit="1" customWidth="1"/>
  </cols>
  <sheetData>
    <row r="1" spans="1:36" ht="39.75" thickBot="1">
      <c r="A1" s="18" t="s">
        <v>49</v>
      </c>
      <c r="B1" s="18" t="s">
        <v>6</v>
      </c>
      <c r="C1" s="60" t="s">
        <v>5</v>
      </c>
      <c r="D1" s="61" t="s">
        <v>15</v>
      </c>
      <c r="E1" s="61" t="s">
        <v>19</v>
      </c>
      <c r="F1" s="62" t="s">
        <v>16</v>
      </c>
      <c r="G1" s="18" t="s">
        <v>20</v>
      </c>
      <c r="H1" s="18" t="s">
        <v>11</v>
      </c>
      <c r="I1" s="18" t="s">
        <v>12</v>
      </c>
      <c r="J1" s="19" t="s">
        <v>50</v>
      </c>
      <c r="K1" s="19" t="s">
        <v>51</v>
      </c>
      <c r="L1" s="61" t="s">
        <v>52</v>
      </c>
      <c r="M1" s="63" t="s">
        <v>0</v>
      </c>
      <c r="N1" s="64" t="s">
        <v>1</v>
      </c>
      <c r="O1" s="72" t="s">
        <v>54</v>
      </c>
      <c r="P1" s="66" t="s">
        <v>2</v>
      </c>
      <c r="Q1" s="65" t="s">
        <v>13</v>
      </c>
      <c r="R1" s="66" t="s">
        <v>2</v>
      </c>
      <c r="S1" s="67" t="s">
        <v>21</v>
      </c>
      <c r="T1" s="67" t="s">
        <v>22</v>
      </c>
      <c r="U1" s="20" t="s">
        <v>23</v>
      </c>
      <c r="V1" s="66" t="s">
        <v>2</v>
      </c>
      <c r="W1" s="20" t="s">
        <v>24</v>
      </c>
      <c r="X1" s="20" t="s">
        <v>25</v>
      </c>
      <c r="Y1" s="21" t="s">
        <v>26</v>
      </c>
      <c r="Z1" s="20" t="s">
        <v>27</v>
      </c>
      <c r="AA1" s="66" t="s">
        <v>2</v>
      </c>
      <c r="AB1" s="18" t="s">
        <v>14</v>
      </c>
      <c r="AC1" s="21" t="s">
        <v>4</v>
      </c>
      <c r="AD1" s="66" t="s">
        <v>2</v>
      </c>
      <c r="AE1" s="19" t="s">
        <v>3</v>
      </c>
    </row>
    <row r="4" spans="1:36" ht="15.75" thickBot="1">
      <c r="G4" s="59"/>
      <c r="H4" s="59"/>
      <c r="I4" s="59"/>
    </row>
    <row r="5" spans="1:36">
      <c r="A5" s="93" t="s">
        <v>38</v>
      </c>
      <c r="B5" s="73" t="s">
        <v>57</v>
      </c>
      <c r="C5" s="35">
        <v>37650</v>
      </c>
      <c r="D5" s="36" t="s">
        <v>53</v>
      </c>
      <c r="E5" s="36" t="s">
        <v>36</v>
      </c>
      <c r="F5" s="36" t="s">
        <v>39</v>
      </c>
      <c r="G5" s="42">
        <v>0</v>
      </c>
      <c r="H5" s="42">
        <v>0</v>
      </c>
      <c r="I5" s="42">
        <v>0</v>
      </c>
      <c r="J5" s="96" t="s">
        <v>57</v>
      </c>
      <c r="K5" s="99" t="s">
        <v>40</v>
      </c>
      <c r="L5" s="102" t="s">
        <v>41</v>
      </c>
      <c r="M5" s="26">
        <v>138.82</v>
      </c>
      <c r="N5" s="27">
        <v>35.22</v>
      </c>
      <c r="O5" s="27"/>
      <c r="P5" s="27"/>
      <c r="Q5" s="29">
        <v>103.6</v>
      </c>
      <c r="R5" s="28"/>
      <c r="S5" s="29"/>
      <c r="T5" s="29"/>
      <c r="U5" s="29"/>
      <c r="V5" s="29"/>
      <c r="W5" s="28"/>
      <c r="X5" s="27">
        <v>7.7</v>
      </c>
      <c r="Y5" s="27">
        <v>3.96</v>
      </c>
      <c r="Z5" s="27">
        <v>4.46</v>
      </c>
      <c r="AA5" s="26">
        <v>71.17</v>
      </c>
      <c r="AB5" s="86" t="s">
        <v>32</v>
      </c>
      <c r="AC5" s="26">
        <v>95</v>
      </c>
      <c r="AD5" s="26">
        <v>886.42</v>
      </c>
      <c r="AE5" s="43">
        <f>AA5+AD5</f>
        <v>957.58999999999992</v>
      </c>
      <c r="AF5" s="89">
        <v>71614.95</v>
      </c>
      <c r="AG5" s="44"/>
      <c r="AH5" s="44"/>
      <c r="AI5" s="44"/>
      <c r="AJ5" s="44"/>
    </row>
    <row r="6" spans="1:36">
      <c r="A6" s="94"/>
      <c r="B6" s="45" t="s">
        <v>57</v>
      </c>
      <c r="C6" s="46">
        <v>37956</v>
      </c>
      <c r="D6" s="47" t="s">
        <v>42</v>
      </c>
      <c r="E6" s="48"/>
      <c r="F6" s="47" t="s">
        <v>43</v>
      </c>
      <c r="G6" s="49">
        <v>157524.48000000001</v>
      </c>
      <c r="H6" s="50">
        <v>0</v>
      </c>
      <c r="I6" s="51"/>
      <c r="J6" s="97"/>
      <c r="K6" s="100"/>
      <c r="L6" s="103"/>
      <c r="M6" s="52">
        <v>2334.41</v>
      </c>
      <c r="N6" s="53">
        <v>140.9</v>
      </c>
      <c r="O6" s="53"/>
      <c r="P6" s="53"/>
      <c r="Q6" s="52">
        <v>4241.33</v>
      </c>
      <c r="R6" s="52">
        <v>35739.75</v>
      </c>
      <c r="S6" s="54"/>
      <c r="T6" s="54"/>
      <c r="U6" s="52">
        <v>2047.82</v>
      </c>
      <c r="V6" s="55">
        <v>15256.05</v>
      </c>
      <c r="W6" s="56"/>
      <c r="X6" s="55">
        <f>M6*15%</f>
        <v>350.16149999999999</v>
      </c>
      <c r="Y6" s="56"/>
      <c r="Z6" s="55">
        <f>M6*9%</f>
        <v>210.09689999999998</v>
      </c>
      <c r="AA6" s="55">
        <v>2523.58</v>
      </c>
      <c r="AB6" s="87"/>
      <c r="AC6" s="55">
        <v>1894.03</v>
      </c>
      <c r="AD6" s="55">
        <v>15960.13</v>
      </c>
      <c r="AE6" s="57">
        <f>R6+V6+AA6+AD6</f>
        <v>69479.510000000009</v>
      </c>
      <c r="AF6" s="90"/>
      <c r="AG6" s="44"/>
      <c r="AH6" s="44"/>
      <c r="AI6" s="44"/>
      <c r="AJ6" s="44"/>
    </row>
    <row r="7" spans="1:36">
      <c r="A7" s="94"/>
      <c r="B7" s="45" t="s">
        <v>57</v>
      </c>
      <c r="C7" s="46">
        <v>38107</v>
      </c>
      <c r="D7" s="47" t="s">
        <v>44</v>
      </c>
      <c r="E7" s="47" t="s">
        <v>44</v>
      </c>
      <c r="F7" s="47" t="s">
        <v>45</v>
      </c>
      <c r="G7" s="50">
        <v>0</v>
      </c>
      <c r="H7" s="50">
        <v>0</v>
      </c>
      <c r="I7" s="51"/>
      <c r="J7" s="97"/>
      <c r="K7" s="100"/>
      <c r="L7" s="103"/>
      <c r="M7" s="52">
        <v>42.57</v>
      </c>
      <c r="N7" s="55">
        <v>46.66</v>
      </c>
      <c r="O7" s="55"/>
      <c r="P7" s="55"/>
      <c r="Q7" s="54"/>
      <c r="R7" s="54"/>
      <c r="S7" s="54"/>
      <c r="T7" s="54"/>
      <c r="U7" s="54"/>
      <c r="V7" s="56"/>
      <c r="W7" s="56"/>
      <c r="X7" s="56"/>
      <c r="Y7" s="56"/>
      <c r="Z7" s="56"/>
      <c r="AA7" s="56"/>
      <c r="AB7" s="87"/>
      <c r="AC7" s="56"/>
      <c r="AD7" s="56"/>
      <c r="AE7" s="57">
        <v>0.03</v>
      </c>
      <c r="AF7" s="90"/>
      <c r="AG7" s="44"/>
      <c r="AH7" s="44"/>
      <c r="AI7" s="44"/>
      <c r="AJ7" s="44"/>
    </row>
    <row r="8" spans="1:36">
      <c r="A8" s="94"/>
      <c r="B8" s="45" t="s">
        <v>57</v>
      </c>
      <c r="C8" s="46">
        <v>38309</v>
      </c>
      <c r="D8" s="47" t="s">
        <v>46</v>
      </c>
      <c r="E8" s="47" t="s">
        <v>36</v>
      </c>
      <c r="F8" s="47" t="s">
        <v>59</v>
      </c>
      <c r="G8" s="50">
        <v>0</v>
      </c>
      <c r="H8" s="50">
        <v>0</v>
      </c>
      <c r="I8" s="50">
        <v>0</v>
      </c>
      <c r="J8" s="97"/>
      <c r="K8" s="100"/>
      <c r="L8" s="103"/>
      <c r="M8" s="52">
        <v>137.08000000000001</v>
      </c>
      <c r="N8" s="55">
        <v>104.2</v>
      </c>
      <c r="O8" s="55"/>
      <c r="P8" s="55"/>
      <c r="Q8" s="52">
        <v>32.880000000000003</v>
      </c>
      <c r="R8" s="52">
        <v>252.9</v>
      </c>
      <c r="S8" s="54"/>
      <c r="T8" s="54"/>
      <c r="U8" s="54"/>
      <c r="V8" s="56"/>
      <c r="W8" s="56"/>
      <c r="X8" s="55">
        <v>16.84</v>
      </c>
      <c r="Y8" s="56"/>
      <c r="Z8" s="55">
        <f>M8*9%</f>
        <v>12.337200000000001</v>
      </c>
      <c r="AA8" s="55">
        <v>129.53</v>
      </c>
      <c r="AB8" s="87"/>
      <c r="AC8" s="55">
        <v>16.04</v>
      </c>
      <c r="AD8" s="55">
        <v>123.37</v>
      </c>
      <c r="AE8" s="57">
        <f>R8+V8+AA8+AD8</f>
        <v>505.8</v>
      </c>
      <c r="AF8" s="90"/>
      <c r="AG8" s="44"/>
      <c r="AH8" s="44"/>
      <c r="AI8" s="44"/>
      <c r="AJ8" s="44"/>
    </row>
    <row r="9" spans="1:36">
      <c r="A9" s="94"/>
      <c r="B9" s="45" t="s">
        <v>57</v>
      </c>
      <c r="C9" s="46">
        <v>38419</v>
      </c>
      <c r="D9" s="47" t="s">
        <v>47</v>
      </c>
      <c r="E9" s="47" t="s">
        <v>36</v>
      </c>
      <c r="F9" s="47" t="s">
        <v>59</v>
      </c>
      <c r="G9" s="50">
        <v>0</v>
      </c>
      <c r="H9" s="50">
        <v>0</v>
      </c>
      <c r="I9" s="50">
        <v>0</v>
      </c>
      <c r="J9" s="97"/>
      <c r="K9" s="100"/>
      <c r="L9" s="103"/>
      <c r="M9" s="52">
        <v>138.08000000000001</v>
      </c>
      <c r="N9" s="55">
        <v>124.75</v>
      </c>
      <c r="O9" s="55"/>
      <c r="P9" s="55"/>
      <c r="Q9" s="52">
        <v>13.33</v>
      </c>
      <c r="R9" s="52">
        <v>99.18</v>
      </c>
      <c r="S9" s="54"/>
      <c r="T9" s="54"/>
      <c r="U9" s="54"/>
      <c r="V9" s="56"/>
      <c r="W9" s="56"/>
      <c r="X9" s="55">
        <v>13.33</v>
      </c>
      <c r="Y9" s="56"/>
      <c r="Z9" s="55">
        <f>M9*9%</f>
        <v>12.427200000000001</v>
      </c>
      <c r="AA9" s="55">
        <v>99.18</v>
      </c>
      <c r="AB9" s="87"/>
      <c r="AC9" s="56"/>
      <c r="AD9" s="56"/>
      <c r="AE9" s="57">
        <f>R9+V9+AA9+AD9</f>
        <v>198.36</v>
      </c>
      <c r="AF9" s="90"/>
      <c r="AG9" s="44"/>
      <c r="AH9" s="44"/>
      <c r="AI9" s="44"/>
      <c r="AJ9" s="44"/>
    </row>
    <row r="10" spans="1:36" ht="15.75" thickBot="1">
      <c r="A10" s="95"/>
      <c r="B10" s="37" t="s">
        <v>57</v>
      </c>
      <c r="C10" s="38">
        <v>38442</v>
      </c>
      <c r="D10" s="39" t="s">
        <v>48</v>
      </c>
      <c r="E10" s="39" t="s">
        <v>36</v>
      </c>
      <c r="F10" s="39" t="s">
        <v>60</v>
      </c>
      <c r="G10" s="25">
        <v>0</v>
      </c>
      <c r="H10" s="25">
        <v>0</v>
      </c>
      <c r="I10" s="25">
        <v>0</v>
      </c>
      <c r="J10" s="98"/>
      <c r="K10" s="101"/>
      <c r="L10" s="104"/>
      <c r="M10" s="31">
        <v>156.58000000000001</v>
      </c>
      <c r="N10" s="30">
        <v>124.75</v>
      </c>
      <c r="O10" s="30"/>
      <c r="P10" s="30"/>
      <c r="Q10" s="31">
        <v>31.83</v>
      </c>
      <c r="R10" s="31">
        <v>236.83</v>
      </c>
      <c r="S10" s="40"/>
      <c r="T10" s="40"/>
      <c r="U10" s="40"/>
      <c r="V10" s="32"/>
      <c r="W10" s="32"/>
      <c r="X10" s="30">
        <v>18.87</v>
      </c>
      <c r="Y10" s="32"/>
      <c r="Z10" s="30">
        <f>M10*9%</f>
        <v>14.0922</v>
      </c>
      <c r="AA10" s="30">
        <v>140.4</v>
      </c>
      <c r="AB10" s="88"/>
      <c r="AC10" s="30">
        <v>12.96</v>
      </c>
      <c r="AD10" s="30">
        <v>96.43</v>
      </c>
      <c r="AE10" s="58">
        <f>R10+V10+AA10+AD10</f>
        <v>473.66</v>
      </c>
      <c r="AF10" s="91"/>
      <c r="AG10" s="44"/>
      <c r="AH10" s="44"/>
      <c r="AI10" s="44"/>
      <c r="AJ10" s="44"/>
    </row>
    <row r="11" spans="1:36" ht="15.75">
      <c r="AF11" s="85" t="s">
        <v>55</v>
      </c>
    </row>
    <row r="12" spans="1:36" ht="15.75" thickBot="1"/>
    <row r="13" spans="1:36" ht="15.75" thickBot="1">
      <c r="B13" s="74">
        <v>2648</v>
      </c>
      <c r="C13" s="75">
        <v>37650</v>
      </c>
      <c r="D13" s="76" t="s">
        <v>53</v>
      </c>
      <c r="E13" s="76" t="s">
        <v>36</v>
      </c>
      <c r="F13" s="76" t="s">
        <v>39</v>
      </c>
      <c r="G13" s="77">
        <v>0</v>
      </c>
      <c r="H13" s="77">
        <v>0</v>
      </c>
      <c r="I13" s="77">
        <v>0</v>
      </c>
      <c r="J13" s="78"/>
      <c r="K13" s="78"/>
      <c r="L13" s="78"/>
      <c r="M13" s="79">
        <v>107.1</v>
      </c>
      <c r="N13" s="80">
        <v>36.1</v>
      </c>
      <c r="O13" s="80">
        <v>83.98</v>
      </c>
      <c r="P13" s="80">
        <v>818.01</v>
      </c>
      <c r="Q13" s="80">
        <v>154.97999999999999</v>
      </c>
      <c r="R13" s="79">
        <v>1509.58</v>
      </c>
      <c r="S13" s="81"/>
      <c r="T13" s="81"/>
      <c r="U13" s="81"/>
      <c r="V13" s="81"/>
      <c r="W13" s="82"/>
      <c r="X13" s="80">
        <v>13.54</v>
      </c>
      <c r="Y13" s="80"/>
      <c r="Z13" s="80"/>
      <c r="AA13" s="79">
        <v>131.88999999999999</v>
      </c>
      <c r="AB13" s="83" t="s">
        <v>32</v>
      </c>
      <c r="AC13" s="79">
        <v>57.46</v>
      </c>
      <c r="AD13" s="79">
        <v>559.69000000000005</v>
      </c>
      <c r="AE13" s="84">
        <f>P13+R13+AA13+AD13</f>
        <v>3019.17</v>
      </c>
    </row>
    <row r="14" spans="1:36" ht="15.75"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85" t="s">
        <v>56</v>
      </c>
    </row>
    <row r="15" spans="1:36"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36">
      <c r="N16" s="70"/>
      <c r="O16" s="70"/>
      <c r="P16" s="70"/>
    </row>
    <row r="17" spans="1:32">
      <c r="Q17" s="70"/>
      <c r="AF17">
        <v>71614.95</v>
      </c>
    </row>
    <row r="18" spans="1:32">
      <c r="A18" s="6"/>
      <c r="B18" s="7"/>
      <c r="C18" s="1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3"/>
      <c r="AA18" s="15"/>
      <c r="AE18" s="70">
        <f>AE13-AE5</f>
        <v>2061.58</v>
      </c>
    </row>
    <row r="19" spans="1:32">
      <c r="A19" s="6"/>
      <c r="B19" s="105" t="s">
        <v>35</v>
      </c>
      <c r="C19" s="105"/>
      <c r="D19" s="8"/>
      <c r="E19" s="24"/>
      <c r="F19" s="106" t="s">
        <v>28</v>
      </c>
      <c r="G19" s="106"/>
      <c r="H19" s="106"/>
      <c r="I19" s="106"/>
      <c r="J19" s="8"/>
      <c r="K19" s="107" t="s">
        <v>34</v>
      </c>
      <c r="L19" s="107"/>
      <c r="M19" s="107"/>
      <c r="N19" s="8"/>
      <c r="O19" s="8"/>
      <c r="P19" s="8"/>
      <c r="Q19" s="108" t="s">
        <v>33</v>
      </c>
      <c r="R19" s="108"/>
      <c r="S19" s="108"/>
      <c r="T19" s="108"/>
      <c r="U19" s="8"/>
      <c r="V19" s="8"/>
      <c r="W19" s="108" t="s">
        <v>29</v>
      </c>
      <c r="X19" s="108"/>
      <c r="Y19" s="108"/>
      <c r="Z19" s="108"/>
      <c r="AA19" s="108"/>
      <c r="AF19" s="70">
        <f>AF17+AE18</f>
        <v>73676.53</v>
      </c>
    </row>
    <row r="20" spans="1:32">
      <c r="A20" s="6"/>
      <c r="B20" s="7"/>
      <c r="C20" s="1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3"/>
      <c r="AA20" s="15"/>
    </row>
    <row r="21" spans="1:32" ht="15.75">
      <c r="A21" s="92" t="s">
        <v>58</v>
      </c>
      <c r="B21" s="92"/>
      <c r="C21" s="92"/>
      <c r="D21" s="8"/>
      <c r="E21" s="2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3"/>
      <c r="AA21" s="15"/>
    </row>
    <row r="22" spans="1:32">
      <c r="A22" s="105" t="s">
        <v>37</v>
      </c>
      <c r="B22" s="110"/>
      <c r="C22" s="110"/>
      <c r="D22" s="110"/>
      <c r="E22" s="3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9"/>
      <c r="W22" s="3"/>
      <c r="X22" s="3"/>
      <c r="Y22" s="3"/>
      <c r="Z22" s="16"/>
      <c r="AA22" s="17"/>
    </row>
    <row r="23" spans="1:3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3"/>
      <c r="X23" s="3"/>
      <c r="Y23" s="3"/>
      <c r="Z23" s="16"/>
      <c r="AA23" s="17"/>
    </row>
    <row r="24" spans="1:32">
      <c r="A24" s="105" t="s">
        <v>17</v>
      </c>
      <c r="B24" s="110"/>
      <c r="C24" s="110"/>
      <c r="D24" s="110"/>
      <c r="E24" s="3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  <c r="W24" s="3"/>
      <c r="X24" s="3"/>
      <c r="Y24" s="3"/>
      <c r="Z24" s="16"/>
      <c r="AA24" s="17"/>
    </row>
    <row r="25" spans="1:32">
      <c r="A25" s="8"/>
      <c r="B25" s="8"/>
      <c r="C25" s="105" t="s">
        <v>18</v>
      </c>
      <c r="D25" s="105"/>
      <c r="E25" s="105"/>
      <c r="F25" s="105"/>
      <c r="G25" s="105"/>
      <c r="H25" s="105"/>
      <c r="I25" s="105"/>
      <c r="J25" s="105"/>
      <c r="K25" s="105"/>
      <c r="L25" s="105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17"/>
    </row>
    <row r="26" spans="1:32">
      <c r="A26" s="8"/>
      <c r="B26" s="108" t="s">
        <v>7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69"/>
      <c r="P26" s="69"/>
      <c r="Q26" s="22"/>
      <c r="R26" s="22"/>
      <c r="S26" s="22"/>
      <c r="T26" s="22"/>
      <c r="U26" s="22"/>
      <c r="V26" s="22"/>
      <c r="W26" s="22"/>
      <c r="X26" s="22"/>
      <c r="Y26" s="3"/>
      <c r="Z26" s="16"/>
      <c r="AA26" s="17"/>
    </row>
    <row r="27" spans="1:32">
      <c r="A27" s="8"/>
      <c r="B27" s="105" t="s">
        <v>8</v>
      </c>
      <c r="C27" s="105"/>
      <c r="D27" s="105"/>
      <c r="E27" s="105"/>
      <c r="F27" s="105"/>
      <c r="G27" s="105"/>
      <c r="H27" s="105"/>
      <c r="I27" s="105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33"/>
      <c r="V27" s="33"/>
      <c r="W27" s="33"/>
      <c r="X27" s="3"/>
      <c r="Y27" s="3"/>
      <c r="Z27" s="16"/>
      <c r="AA27" s="17"/>
    </row>
    <row r="28" spans="1:32">
      <c r="A28" s="8"/>
      <c r="B28" s="33"/>
      <c r="C28" s="105" t="s">
        <v>9</v>
      </c>
      <c r="D28" s="105"/>
      <c r="E28" s="105"/>
      <c r="F28" s="105"/>
      <c r="G28" s="105"/>
      <c r="H28" s="22"/>
      <c r="I28" s="22"/>
      <c r="J28" s="22"/>
      <c r="K28" s="33"/>
      <c r="L28" s="33"/>
      <c r="M28" s="33"/>
      <c r="N28" s="33"/>
      <c r="O28" s="68"/>
      <c r="P28" s="68"/>
      <c r="Q28" s="33"/>
      <c r="R28" s="33"/>
      <c r="S28" s="33"/>
      <c r="T28" s="33"/>
      <c r="U28" s="33"/>
      <c r="V28" s="33"/>
      <c r="W28" s="33"/>
      <c r="X28" s="3"/>
      <c r="Y28" s="3"/>
      <c r="Z28" s="16"/>
      <c r="AA28" s="17"/>
    </row>
    <row r="29" spans="1:32">
      <c r="A29" s="8"/>
      <c r="B29" s="33"/>
      <c r="C29" s="105" t="s">
        <v>10</v>
      </c>
      <c r="D29" s="105"/>
      <c r="E29" s="105"/>
      <c r="F29" s="105"/>
      <c r="G29" s="105"/>
      <c r="H29" s="105"/>
      <c r="I29" s="105"/>
      <c r="J29" s="22"/>
      <c r="K29" s="22"/>
      <c r="L29" s="22"/>
      <c r="M29" s="33"/>
      <c r="N29" s="33"/>
      <c r="O29" s="68"/>
      <c r="P29" s="68"/>
      <c r="Q29" s="33"/>
      <c r="R29" s="33"/>
      <c r="S29" s="33"/>
      <c r="T29" s="33"/>
      <c r="U29" s="33"/>
      <c r="V29" s="33"/>
      <c r="W29" s="33"/>
      <c r="X29" s="3"/>
      <c r="Y29" s="3"/>
      <c r="Z29" s="16"/>
      <c r="AA29" s="17"/>
    </row>
    <row r="30" spans="1:32">
      <c r="A30" s="8"/>
      <c r="B30" s="109" t="s">
        <v>31</v>
      </c>
      <c r="C30" s="109"/>
      <c r="D30" s="109"/>
      <c r="E30" s="109"/>
      <c r="F30" s="33"/>
      <c r="G30" s="33"/>
      <c r="H30" s="33"/>
      <c r="I30" s="33"/>
      <c r="J30" s="33"/>
      <c r="K30" s="33"/>
      <c r="L30" s="33"/>
      <c r="M30" s="33"/>
      <c r="N30" s="33"/>
      <c r="O30" s="68"/>
      <c r="P30" s="68"/>
      <c r="Q30" s="33"/>
      <c r="R30" s="33"/>
      <c r="S30" s="33"/>
      <c r="T30" s="33"/>
      <c r="U30" s="33"/>
      <c r="V30" s="33"/>
      <c r="W30" s="33"/>
      <c r="X30" s="3"/>
      <c r="Y30" s="3"/>
      <c r="Z30" s="16"/>
      <c r="AA30" s="17"/>
    </row>
    <row r="31" spans="1:3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3"/>
      <c r="X31" s="3"/>
      <c r="Y31" s="3"/>
      <c r="Z31" s="16"/>
      <c r="AA31" s="17"/>
    </row>
    <row r="32" spans="1:32">
      <c r="A32" s="105" t="s">
        <v>30</v>
      </c>
      <c r="B32" s="105"/>
      <c r="C32" s="105"/>
      <c r="D32" s="105"/>
      <c r="E32" s="105"/>
      <c r="F32" s="105"/>
      <c r="G32" s="105"/>
      <c r="H32" s="105"/>
      <c r="I32" s="105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8"/>
      <c r="V32" s="9"/>
      <c r="W32" s="3"/>
      <c r="X32" s="3"/>
      <c r="Y32" s="41"/>
      <c r="Z32" s="16"/>
      <c r="AA32" s="17"/>
    </row>
    <row r="33" spans="1:27">
      <c r="A33" s="11"/>
      <c r="B33" s="12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6"/>
      <c r="AA33" s="17"/>
    </row>
    <row r="34" spans="1:27">
      <c r="A34" s="11"/>
      <c r="B34" s="12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6"/>
      <c r="AA34" s="17"/>
    </row>
    <row r="35" spans="1:27">
      <c r="A35" s="2"/>
      <c r="B35" s="4"/>
      <c r="C35" s="5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4"/>
      <c r="AA35" s="14"/>
    </row>
    <row r="36" spans="1:27">
      <c r="A36" s="2"/>
      <c r="B36" s="4"/>
      <c r="C36" s="5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4"/>
      <c r="AA36" s="14"/>
    </row>
    <row r="37" spans="1:27">
      <c r="A37" s="2"/>
      <c r="B37" s="4"/>
      <c r="C37" s="5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4"/>
      <c r="AA37" s="14"/>
    </row>
    <row r="38" spans="1:27">
      <c r="A38" s="2"/>
      <c r="B38" s="4"/>
      <c r="C38" s="5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14"/>
      <c r="AA38" s="14"/>
    </row>
    <row r="39" spans="1:27">
      <c r="A39" s="2"/>
      <c r="B39" s="4"/>
      <c r="C39" s="5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4"/>
      <c r="AA39" s="14"/>
    </row>
    <row r="40" spans="1:27">
      <c r="A40" s="2"/>
      <c r="B40" s="4"/>
      <c r="C40" s="5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4"/>
      <c r="AA40" s="14"/>
    </row>
    <row r="41" spans="1:27">
      <c r="A41" s="2"/>
      <c r="B41" s="4"/>
      <c r="C41" s="5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4"/>
      <c r="AA41" s="14"/>
    </row>
    <row r="42" spans="1:27">
      <c r="A42" s="2"/>
      <c r="B42" s="4"/>
      <c r="C42" s="5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4"/>
      <c r="AA42" s="14"/>
    </row>
  </sheetData>
  <mergeCells count="21">
    <mergeCell ref="C29:I29"/>
    <mergeCell ref="B30:E30"/>
    <mergeCell ref="A32:I32"/>
    <mergeCell ref="A22:D22"/>
    <mergeCell ref="A24:D24"/>
    <mergeCell ref="C25:L25"/>
    <mergeCell ref="B26:N26"/>
    <mergeCell ref="B27:I27"/>
    <mergeCell ref="C28:G28"/>
    <mergeCell ref="AB5:AB10"/>
    <mergeCell ref="AF5:AF10"/>
    <mergeCell ref="A21:C21"/>
    <mergeCell ref="A5:A10"/>
    <mergeCell ref="J5:J10"/>
    <mergeCell ref="K5:K10"/>
    <mergeCell ref="L5:L10"/>
    <mergeCell ref="B19:C19"/>
    <mergeCell ref="F19:I19"/>
    <mergeCell ref="K19:M19"/>
    <mergeCell ref="Q19:T19"/>
    <mergeCell ref="W19:A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2025-08-29T17:47:21Z</dcterms:modified>
</cp:coreProperties>
</file>