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-30" sheetId="3" r:id="rId1"/>
    <sheet name="219γ2α" sheetId="5" r:id="rId2"/>
    <sheet name="219γ2δ" sheetId="4" r:id="rId3"/>
    <sheet name="219γ3" sheetId="6" r:id="rId4"/>
    <sheet name="εΜειλ" sheetId="2" r:id="rId5"/>
  </sheets>
  <calcPr calcId="125725"/>
</workbook>
</file>

<file path=xl/calcChain.xml><?xml version="1.0" encoding="utf-8"?>
<calcChain xmlns="http://schemas.openxmlformats.org/spreadsheetml/2006/main">
  <c r="AJ6" i="6"/>
  <c r="AL5" s="1"/>
  <c r="AJ5"/>
  <c r="E18" i="3"/>
  <c r="E11"/>
  <c r="AG26" i="5" l="1"/>
  <c r="AI26" s="1"/>
  <c r="AI25"/>
  <c r="AG25"/>
  <c r="AG24"/>
  <c r="AG23"/>
  <c r="AG22"/>
  <c r="AI21" s="1"/>
  <c r="AG21"/>
  <c r="AI17"/>
  <c r="AG17"/>
  <c r="AG16"/>
  <c r="AG15"/>
  <c r="AG14"/>
  <c r="AG13"/>
  <c r="AG12"/>
  <c r="AI12" s="1"/>
  <c r="AG11"/>
  <c r="AG10"/>
  <c r="AG9"/>
  <c r="AI8"/>
  <c r="AG8"/>
  <c r="AG5" i="4"/>
  <c r="T15" i="2"/>
  <c r="T14"/>
  <c r="T9"/>
  <c r="T8"/>
  <c r="AI13" i="5" l="1"/>
  <c r="AJ8" s="1"/>
  <c r="AJ21"/>
  <c r="R25" i="2"/>
  <c r="Q25"/>
  <c r="O25"/>
  <c r="M25"/>
  <c r="L25"/>
  <c r="I25"/>
  <c r="H25"/>
  <c r="T25" l="1"/>
</calcChain>
</file>

<file path=xl/sharedStrings.xml><?xml version="1.0" encoding="utf-8"?>
<sst xmlns="http://schemas.openxmlformats.org/spreadsheetml/2006/main" count="292" uniqueCount="125">
  <si>
    <t>πράξη</t>
  </si>
  <si>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</si>
  <si>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</si>
  <si>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</si>
  <si>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</si>
  <si>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</si>
  <si>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</si>
  <si>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</si>
  <si>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>ταμεία -ΦΠΑ</t>
  </si>
  <si>
    <t>ΔΟΛΟΣ</t>
  </si>
  <si>
    <t>ΣΥΝΟΛΑ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</si>
  <si>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</si>
  <si>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</si>
  <si>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</si>
  <si>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</si>
  <si>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 xml:space="preserve">και ΙΔΙΩΣ , να αποφύγεται το καθεστώς 223 </t>
  </si>
  <si>
    <t xml:space="preserve">Μπορείτε να ενημερωθείτε , αν μπειτε στο ΖΗΛ , και στα επίμαχα σημεία  223 , 219 , 218 , λόγω 283 </t>
  </si>
  <si>
    <t>ποσό πράξης</t>
  </si>
  <si>
    <t>ποσό πράξης βάσει ΑΓΑΠΕ</t>
  </si>
  <si>
    <t xml:space="preserve">ποσό πράξης από έλεγχο ΤΑΝ </t>
  </si>
  <si>
    <t>υπόλογος</t>
  </si>
  <si>
    <t>ΤΟΓΚΑ ή ΔΟΛΟΣ = J+N+O</t>
  </si>
  <si>
    <t>κ-15-17 ελέγχου ΤΑΝ</t>
  </si>
  <si>
    <t>κ-15-17 βάσει  zηλ</t>
  </si>
  <si>
    <t>ηθικώς πρέπει</t>
  </si>
  <si>
    <t xml:space="preserve">παρατηρήσεις </t>
  </si>
  <si>
    <t>Έχετε διορία μέχρι 2020-07-19</t>
  </si>
  <si>
    <t>να επικοινωνήσει ο εκπρόσωπος σας ( ΌΧΙ ο σεφ , ούτε ο λογιστής ) , ( γείτονας , παιδί σας , ιδίως ο γαμπρός ) , {{{ αρκεί να δεχτώ την παρουσία του }}}</t>
  </si>
  <si>
    <t>μίσθωση 20.430μ2 έως 23-07-2007</t>
  </si>
  <si>
    <t>μίσθωση μαρμαρο-λατομείου 20.430μ2 έως 07-09-2012</t>
  </si>
  <si>
    <t>Έχετε στιγματιστεί στο 219 , στην θέση 30’</t>
  </si>
  <si>
    <t>αΑ</t>
  </si>
  <si>
    <t>πράξη βάσει ΑΓΑΠΕ</t>
  </si>
  <si>
    <t>πράξη βάσει ΤΑΝ</t>
  </si>
  <si>
    <t>περιοχή</t>
  </si>
  <si>
    <t>θέση στο 219γ2</t>
  </si>
  <si>
    <t>έπρεπε να χρεώσει</t>
  </si>
  <si>
    <t>χρέωσε</t>
  </si>
  <si>
    <t xml:space="preserve">ΤΟΓΚΑ </t>
  </si>
  <si>
    <t>κ-15 (1,3%) ελέγχου ΤΑΝ</t>
  </si>
  <si>
    <t>κ-15 βάσει  zηλ</t>
  </si>
  <si>
    <t>ΜΗ χρεωθέντα κ-15-17</t>
  </si>
  <si>
    <t>ΜΗ χρεωθέντα ταμεία</t>
  </si>
  <si>
    <t>ΜΗ χρεωθέν ΦΠΑ</t>
  </si>
  <si>
    <t>διαφυγών φόρος εισοδήματος</t>
  </si>
  <si>
    <t>ημερομηνία απαίτησης</t>
  </si>
  <si>
    <t>μίσθωση</t>
  </si>
  <si>
    <t>219-30</t>
  </si>
  <si>
    <t>μίσθωση αγροτεμάχιο 25 έτη (60/έτος)</t>
  </si>
  <si>
    <t>θάση 219-30</t>
  </si>
  <si>
    <t>οκ</t>
  </si>
  <si>
    <t xml:space="preserve">μίσθωση αγροτεμάχιο … ΠΑΓΙΑ [φωτοβολταικά </t>
  </si>
  <si>
    <t>ΔΕΝ</t>
  </si>
  <si>
    <t>219γ2α</t>
  </si>
  <si>
    <t>ΤΟΓΚΑ</t>
  </si>
  <si>
    <t>κ-15 ελέγχου ΤΑΝ</t>
  </si>
  <si>
    <t>διαφυγών κ-15-17</t>
  </si>
  <si>
    <t>διαφυγώντα κ-18 ,ΤΑΣ , χαρτ</t>
  </si>
  <si>
    <t>τιμή</t>
  </si>
  <si>
    <t>μίσθωση μαρμαρο-λατομείο 20.430μ2 έως 23-07-2007</t>
  </si>
  <si>
    <t>μίσθωση ….. κόστος έργων αποκατάστασης</t>
  </si>
  <si>
    <t>μίσθωση … ΚΤΙΡΙΑΚΑ &amp; τεχνικές εγκαταστάσεις &amp; ΚΛΠ</t>
  </si>
  <si>
    <t>μίσθωση … ΕΡΕΥΝΗΤΙΚΕΣ εργασίες</t>
  </si>
  <si>
    <t>παράταση μίσθωσης</t>
  </si>
  <si>
    <t>2015 έγινε ΑΛΛΟΥ</t>
  </si>
  <si>
    <t>2018 έγινε ΑΛΛΟΥ</t>
  </si>
  <si>
    <t>2021 έγινε ΑΛΛΟΥ</t>
  </si>
  <si>
    <t>μίσθωση μαρμαρο-λατομείο [21.753μ2] , [έως 30/07/2007</t>
  </si>
  <si>
    <t>*74€ ( καθώς πλειοδότρια ) { αντι 48 }   ///   το ταμείο ΤΑΝ χρεώνει 0,65% &amp; 0,125%</t>
  </si>
  <si>
    <t>στο 4070 αντί *48 ΜΕ *74 ΛΟΓΩ πλειστηριασμού /// ΑΡΑ τώρα αναλογικά</t>
  </si>
  <si>
    <t>ΙΔΕ 219-24</t>
  </si>
  <si>
    <t>219-24</t>
  </si>
  <si>
    <t>η  καζανας …. ...ΑΕ μπήκε ως ομόρυθμος στην 219-24 χαριτοπουλος ….... ΕΕ  [30-05-2012 {η μαμά αναφέρει 30-05-2013 !!!!!!!!!!</t>
  </si>
  <si>
    <t>2016 έγινε ΑΛΛΟΥ</t>
  </si>
  <si>
    <t>2019 έγινε ΑΛΛΟΥ</t>
  </si>
  <si>
    <t>συμβόλαια</t>
  </si>
  <si>
    <t>ποσό</t>
  </si>
  <si>
    <t>απαίτηση</t>
  </si>
  <si>
    <t>219γ2δ</t>
  </si>
  <si>
    <t>αδελφής</t>
  </si>
  <si>
    <t>1ο</t>
  </si>
  <si>
    <t>2ο</t>
  </si>
  <si>
    <t>3ο</t>
  </si>
  <si>
    <t>4ο</t>
  </si>
  <si>
    <t>5ο</t>
  </si>
  <si>
    <t>6ο</t>
  </si>
  <si>
    <t>7ο</t>
  </si>
  <si>
    <t>8ο</t>
  </si>
  <si>
    <t>μίσθωσης ??? ΠΑΡΑΤΑΣΗ [έως 30-07-2010]</t>
  </si>
  <si>
    <t>μίσθωση μαρμαρο-λατομείο 20.430μ2 [τοΠαλιο ???] , [έως 07-09-2012</t>
  </si>
  <si>
    <t>μίσθωσης μαρμαρο-λατομείου ???? ΠΑΡΑΤΑΣΗ [έως 07-09-2015</t>
  </si>
  <si>
    <t>μίσθωσης μαρμαρο-λατομείου ???? &amp; ??? ΠΑΡΑΤΑΣΗ [έως 07-09-2018</t>
  </si>
  <si>
    <t>μίσθωσης μαρμαρο-λατομείου ??? &amp; ??? &amp; …????... ΠΑΡΑΤΑΣΗ [έως 07-09-2021</t>
  </si>
  <si>
    <t>μίσθωσης μαρμαρο-λατομείου ??? &amp; ??? &amp; …????... &amp; …???... ΠΑΡΑΤΑΣΗ [έως 07-09-2036</t>
  </si>
  <si>
    <t>μίσθωσης ??? &amp; ??? ΠΑΡΑΤΑΣΗ [έως 09-06-2013] , [21.753μ2</t>
  </si>
  <si>
    <t>μίσθωσης ??? &amp; ??? &amp; ??? ΠΑΡΑΤΑΣΗ [έως 16-04-2016] , [21.753μ2</t>
  </si>
  <si>
    <t>μίσθωσης ??? &amp; ??? &amp; ??? &amp; …???... ΠΑΡΑΤΑΣΗ [έως 16-04-2019] , [21.753μ2</t>
  </si>
  <si>
    <t>μίσθωσης ??? &amp; ??? &amp; ??? &amp; …???... &amp; …???...  ΠΑΡΑΤΑΣΗ [έως 16-04-2031</t>
  </si>
  <si>
    <t>219-30 ….. ΟΕ</t>
  </si>
  <si>
    <t>219-30 = ……. ΑΕ</t>
  </si>
  <si>
    <t>219-24 = ……... ΕΕ</t>
  </si>
  <si>
    <t>….. Λιμενάρια Θάσου</t>
  </si>
  <si>
    <t>….. Θάσος Θάσου</t>
  </si>
  <si>
    <t>???</t>
  </si>
  <si>
    <t>219-30 = ...ΑΕ ΠΡΟΣ 219-30 αδερφή</t>
  </si>
  <si>
    <t>;;;??? Πρίνου</t>
  </si>
  <si>
    <t>παράταση ??? μίσθωσης έως 23-07-2010</t>
  </si>
  <si>
    <t>παράταση ??? μίσθωσης μαρμαρο-λατομείου έως 07-09-2015</t>
  </si>
  <si>
    <t xml:space="preserve">... ΟΕ - ΑΦΜ = </t>
  </si>
  <si>
    <t>στο νταμάρι που μισθώσατε , στον ''….'' Λιμεναρίων Θάσου ,    …   μέχρι στιγμής ο χάρτης ΕΧΕΙ ως ανωτέρω</t>
  </si>
  <si>
    <t>219γ3</t>
  </si>
  <si>
    <t>9ο</t>
  </si>
  <si>
    <t>ποσό πράξης σε €</t>
  </si>
  <si>
    <t>ποσό πράξης βάσει ΤΑΝ</t>
  </si>
  <si>
    <t>θέση στο 219γ3</t>
  </si>
  <si>
    <t>καθεστώς ΤΟΓΚΑΣ</t>
  </si>
  <si>
    <t>διαφυγώντα  κ-15</t>
  </si>
  <si>
    <t>διαφυγόντα ταμεία -χαρτοσημα</t>
  </si>
  <si>
    <t>διαφυγών ΦΠΑ</t>
  </si>
  <si>
    <t>μίσθωσης χρηματοδοτικής πρότασης 78.586παυλινηΑθηνων  {18.546,84€ ανευ ΦΠΑ}   ΑΠΟΔΟΧΗ</t>
  </si>
  <si>
    <t>αποδοχή πρότασης χρηματοδοτικής μίσθωσης</t>
  </si>
  <si>
    <t>κληρονομιάς ΠΟΔΟΧΗ</t>
  </si>
  <si>
    <t>Θάσος</t>
  </si>
  <si>
    <t>ΤΟΚΟΙ</t>
  </si>
  <si>
    <t>219-30 =  …AE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</si>
</sst>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1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6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2"/>
      <color rgb="FF0070C0"/>
      <name val="Arial"/>
      <family val="2"/>
      <charset val="161"/>
    </font>
    <font>
      <sz val="9"/>
      <color theme="1"/>
      <name val="Arial"/>
      <family val="2"/>
      <charset val="161"/>
    </font>
    <font>
      <b/>
      <sz val="10"/>
      <name val="Arial"/>
      <family val="2"/>
      <charset val="161"/>
    </font>
    <font>
      <b/>
      <sz val="12"/>
      <color rgb="FFFF0000"/>
      <name val="Arial"/>
      <family val="2"/>
      <charset val="161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5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43" fontId="1" fillId="0" borderId="0" xfId="1" applyFont="1"/>
    <xf numFmtId="43" fontId="1" fillId="0" borderId="0" xfId="1" applyFont="1" applyAlignment="1">
      <alignment horizontal="center" wrapText="1"/>
    </xf>
    <xf numFmtId="164" fontId="3" fillId="0" borderId="0" xfId="1" applyNumberFormat="1" applyFont="1"/>
    <xf numFmtId="43" fontId="5" fillId="0" borderId="0" xfId="1" applyFont="1" applyAlignment="1"/>
    <xf numFmtId="0" fontId="3" fillId="0" borderId="2" xfId="0" applyFont="1" applyFill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43" fontId="9" fillId="4" borderId="2" xfId="1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164" fontId="11" fillId="0" borderId="0" xfId="1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43" fontId="11" fillId="0" borderId="0" xfId="1" applyFont="1" applyFill="1" applyBorder="1" applyAlignment="1">
      <alignment horizontal="right" vertical="center"/>
    </xf>
    <xf numFmtId="43" fontId="12" fillId="0" borderId="0" xfId="1" applyFont="1" applyFill="1" applyBorder="1" applyAlignment="1">
      <alignment horizontal="center"/>
    </xf>
    <xf numFmtId="43" fontId="12" fillId="0" borderId="0" xfId="1" applyFont="1" applyFill="1" applyBorder="1"/>
    <xf numFmtId="0" fontId="12" fillId="0" borderId="0" xfId="0" applyFont="1" applyFill="1" applyBorder="1"/>
    <xf numFmtId="43" fontId="7" fillId="0" borderId="1" xfId="1" applyFont="1" applyBorder="1"/>
    <xf numFmtId="43" fontId="7" fillId="6" borderId="1" xfId="1" applyFont="1" applyFill="1" applyBorder="1"/>
    <xf numFmtId="43" fontId="15" fillId="3" borderId="1" xfId="1" applyFont="1" applyFill="1" applyBorder="1"/>
    <xf numFmtId="0" fontId="12" fillId="0" borderId="0" xfId="0" applyFont="1"/>
    <xf numFmtId="43" fontId="12" fillId="0" borderId="0" xfId="1" applyFont="1"/>
    <xf numFmtId="14" fontId="11" fillId="0" borderId="4" xfId="0" applyNumberFormat="1" applyFont="1" applyFill="1" applyBorder="1" applyAlignment="1">
      <alignment horizontal="center" vertical="center"/>
    </xf>
    <xf numFmtId="43" fontId="12" fillId="0" borderId="4" xfId="1" applyFont="1" applyFill="1" applyBorder="1" applyAlignment="1">
      <alignment horizontal="center"/>
    </xf>
    <xf numFmtId="43" fontId="12" fillId="0" borderId="4" xfId="1" applyFont="1" applyFill="1" applyBorder="1"/>
    <xf numFmtId="0" fontId="9" fillId="0" borderId="10" xfId="0" applyFont="1" applyBorder="1" applyAlignment="1">
      <alignment horizontal="center" wrapText="1"/>
    </xf>
    <xf numFmtId="43" fontId="0" fillId="0" borderId="0" xfId="1" applyFont="1" applyAlignment="1">
      <alignment horizontal="left"/>
    </xf>
    <xf numFmtId="0" fontId="10" fillId="0" borderId="10" xfId="0" applyFont="1" applyBorder="1" applyAlignment="1">
      <alignment horizontal="center"/>
    </xf>
    <xf numFmtId="164" fontId="11" fillId="0" borderId="4" xfId="1" applyNumberFormat="1" applyFont="1" applyFill="1" applyBorder="1" applyAlignment="1">
      <alignment horizontal="center" vertical="center"/>
    </xf>
    <xf numFmtId="43" fontId="4" fillId="0" borderId="4" xfId="1" applyFont="1" applyBorder="1" applyAlignment="1">
      <alignment horizontal="left" vertical="center" wrapText="1"/>
    </xf>
    <xf numFmtId="43" fontId="0" fillId="0" borderId="0" xfId="1" applyFont="1" applyAlignment="1"/>
    <xf numFmtId="14" fontId="11" fillId="0" borderId="4" xfId="1" applyNumberFormat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left" wrapText="1"/>
    </xf>
    <xf numFmtId="164" fontId="11" fillId="0" borderId="2" xfId="1" applyNumberFormat="1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wrapText="1"/>
    </xf>
    <xf numFmtId="43" fontId="11" fillId="0" borderId="4" xfId="1" applyFont="1" applyBorder="1" applyAlignment="1">
      <alignment horizontal="right" vertical="center"/>
    </xf>
    <xf numFmtId="43" fontId="12" fillId="0" borderId="2" xfId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wrapText="1"/>
    </xf>
    <xf numFmtId="43" fontId="11" fillId="0" borderId="2" xfId="1" applyFont="1" applyBorder="1" applyAlignment="1">
      <alignment horizontal="right" vertical="center"/>
    </xf>
    <xf numFmtId="43" fontId="4" fillId="0" borderId="4" xfId="1" applyFont="1" applyBorder="1" applyAlignment="1">
      <alignment horizontal="right" vertical="center"/>
    </xf>
    <xf numFmtId="43" fontId="11" fillId="0" borderId="2" xfId="1" applyFont="1" applyFill="1" applyBorder="1" applyAlignment="1">
      <alignment horizontal="right" vertical="center"/>
    </xf>
    <xf numFmtId="43" fontId="12" fillId="0" borderId="7" xfId="1" applyFont="1" applyFill="1" applyBorder="1"/>
    <xf numFmtId="43" fontId="12" fillId="0" borderId="14" xfId="1" applyFont="1" applyFill="1" applyBorder="1"/>
    <xf numFmtId="0" fontId="3" fillId="0" borderId="7" xfId="0" applyFont="1" applyFill="1" applyBorder="1" applyAlignment="1">
      <alignment horizontal="left" wrapText="1"/>
    </xf>
    <xf numFmtId="43" fontId="12" fillId="0" borderId="15" xfId="1" applyFont="1" applyFill="1" applyBorder="1"/>
    <xf numFmtId="0" fontId="12" fillId="6" borderId="4" xfId="0" applyFont="1" applyFill="1" applyBorder="1" applyAlignment="1">
      <alignment horizontal="center" wrapText="1"/>
    </xf>
    <xf numFmtId="0" fontId="12" fillId="6" borderId="2" xfId="0" applyFont="1" applyFill="1" applyBorder="1" applyAlignment="1">
      <alignment horizontal="center" wrapText="1"/>
    </xf>
    <xf numFmtId="43" fontId="12" fillId="0" borderId="14" xfId="1" applyFont="1" applyFill="1" applyBorder="1" applyAlignment="1">
      <alignment horizontal="center"/>
    </xf>
    <xf numFmtId="164" fontId="11" fillId="0" borderId="16" xfId="1" applyNumberFormat="1" applyFont="1" applyFill="1" applyBorder="1" applyAlignment="1">
      <alignment horizontal="center" vertical="center"/>
    </xf>
    <xf numFmtId="164" fontId="11" fillId="0" borderId="17" xfId="1" applyNumberFormat="1" applyFont="1" applyFill="1" applyBorder="1" applyAlignment="1">
      <alignment horizontal="center" vertical="center"/>
    </xf>
    <xf numFmtId="43" fontId="12" fillId="0" borderId="2" xfId="1" applyFont="1" applyFill="1" applyBorder="1"/>
    <xf numFmtId="43" fontId="12" fillId="0" borderId="18" xfId="1" applyFont="1" applyFill="1" applyBorder="1" applyAlignment="1">
      <alignment horizontal="center"/>
    </xf>
    <xf numFmtId="14" fontId="14" fillId="0" borderId="6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wrapText="1"/>
    </xf>
    <xf numFmtId="0" fontId="6" fillId="8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43" fontId="7" fillId="4" borderId="2" xfId="1" applyFont="1" applyFill="1" applyBorder="1" applyAlignment="1">
      <alignment horizontal="center" wrapText="1"/>
    </xf>
    <xf numFmtId="164" fontId="6" fillId="2" borderId="2" xfId="1" applyNumberFormat="1" applyFont="1" applyFill="1" applyBorder="1" applyAlignment="1">
      <alignment horizontal="center" wrapText="1"/>
    </xf>
    <xf numFmtId="164" fontId="6" fillId="4" borderId="2" xfId="1" applyNumberFormat="1" applyFont="1" applyFill="1" applyBorder="1" applyAlignment="1">
      <alignment horizontal="center" wrapText="1"/>
    </xf>
    <xf numFmtId="164" fontId="9" fillId="0" borderId="2" xfId="1" applyNumberFormat="1" applyFont="1" applyBorder="1" applyAlignment="1">
      <alignment horizontal="center" wrapText="1"/>
    </xf>
    <xf numFmtId="0" fontId="18" fillId="0" borderId="5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0" xfId="0" applyFont="1"/>
    <xf numFmtId="0" fontId="12" fillId="0" borderId="0" xfId="0" applyFont="1" applyFill="1" applyBorder="1" applyAlignment="1">
      <alignment horizontal="center" wrapText="1"/>
    </xf>
    <xf numFmtId="164" fontId="12" fillId="0" borderId="0" xfId="1" applyNumberFormat="1" applyFont="1" applyFill="1" applyBorder="1" applyAlignment="1">
      <alignment horizontal="center"/>
    </xf>
    <xf numFmtId="164" fontId="12" fillId="0" borderId="0" xfId="1" applyNumberFormat="1" applyFont="1" applyFill="1" applyBorder="1"/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164" fontId="11" fillId="0" borderId="7" xfId="1" applyNumberFormat="1" applyFont="1" applyFill="1" applyBorder="1" applyAlignment="1">
      <alignment horizontal="center" vertical="center"/>
    </xf>
    <xf numFmtId="14" fontId="11" fillId="0" borderId="7" xfId="0" applyNumberFormat="1" applyFont="1" applyFill="1" applyBorder="1" applyAlignment="1">
      <alignment horizontal="center" vertical="center"/>
    </xf>
    <xf numFmtId="43" fontId="11" fillId="0" borderId="7" xfId="1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center" wrapText="1"/>
    </xf>
    <xf numFmtId="43" fontId="12" fillId="0" borderId="7" xfId="1" applyFont="1" applyFill="1" applyBorder="1" applyAlignment="1">
      <alignment horizontal="center"/>
    </xf>
    <xf numFmtId="164" fontId="12" fillId="0" borderId="7" xfId="1" applyNumberFormat="1" applyFont="1" applyFill="1" applyBorder="1" applyAlignment="1">
      <alignment horizontal="center"/>
    </xf>
    <xf numFmtId="164" fontId="12" fillId="0" borderId="7" xfId="1" applyNumberFormat="1" applyFont="1" applyFill="1" applyBorder="1"/>
    <xf numFmtId="0" fontId="12" fillId="0" borderId="7" xfId="0" applyFont="1" applyFill="1" applyBorder="1"/>
    <xf numFmtId="0" fontId="12" fillId="0" borderId="7" xfId="0" applyFont="1" applyFill="1" applyBorder="1" applyAlignment="1">
      <alignment wrapText="1"/>
    </xf>
    <xf numFmtId="0" fontId="12" fillId="0" borderId="7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43" fontId="11" fillId="0" borderId="20" xfId="1" applyFont="1" applyBorder="1" applyAlignment="1">
      <alignment horizontal="right" vertical="center"/>
    </xf>
    <xf numFmtId="43" fontId="11" fillId="0" borderId="20" xfId="1" applyFont="1" applyFill="1" applyBorder="1" applyAlignment="1">
      <alignment horizontal="right" vertical="center"/>
    </xf>
    <xf numFmtId="43" fontId="12" fillId="0" borderId="20" xfId="1" applyFont="1" applyFill="1" applyBorder="1"/>
    <xf numFmtId="43" fontId="12" fillId="10" borderId="20" xfId="1" applyFont="1" applyFill="1" applyBorder="1" applyAlignment="1">
      <alignment horizontal="center"/>
    </xf>
    <xf numFmtId="164" fontId="12" fillId="10" borderId="20" xfId="1" applyNumberFormat="1" applyFont="1" applyFill="1" applyBorder="1" applyAlignment="1">
      <alignment horizontal="center"/>
    </xf>
    <xf numFmtId="43" fontId="12" fillId="0" borderId="20" xfId="1" applyFont="1" applyFill="1" applyBorder="1" applyAlignment="1">
      <alignment horizontal="center"/>
    </xf>
    <xf numFmtId="164" fontId="12" fillId="0" borderId="20" xfId="1" applyNumberFormat="1" applyFont="1" applyFill="1" applyBorder="1" applyAlignment="1">
      <alignment horizontal="center"/>
    </xf>
    <xf numFmtId="164" fontId="12" fillId="0" borderId="22" xfId="1" applyNumberFormat="1" applyFont="1" applyFill="1" applyBorder="1" applyAlignment="1">
      <alignment horizontal="center"/>
    </xf>
    <xf numFmtId="14" fontId="11" fillId="0" borderId="5" xfId="1" applyNumberFormat="1" applyFont="1" applyFill="1" applyBorder="1" applyAlignment="1">
      <alignment horizontal="center" vertical="center"/>
    </xf>
    <xf numFmtId="43" fontId="11" fillId="4" borderId="2" xfId="1" applyFont="1" applyFill="1" applyBorder="1" applyAlignment="1">
      <alignment horizontal="right" vertical="center"/>
    </xf>
    <xf numFmtId="43" fontId="12" fillId="10" borderId="2" xfId="1" applyFont="1" applyFill="1" applyBorder="1" applyAlignment="1">
      <alignment horizontal="center"/>
    </xf>
    <xf numFmtId="164" fontId="12" fillId="10" borderId="2" xfId="1" applyNumberFormat="1" applyFont="1" applyFill="1" applyBorder="1" applyAlignment="1">
      <alignment horizontal="center"/>
    </xf>
    <xf numFmtId="164" fontId="12" fillId="0" borderId="2" xfId="1" applyNumberFormat="1" applyFont="1" applyFill="1" applyBorder="1" applyAlignment="1">
      <alignment horizontal="center"/>
    </xf>
    <xf numFmtId="164" fontId="12" fillId="0" borderId="24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10" fillId="0" borderId="2" xfId="0" applyFont="1" applyBorder="1"/>
    <xf numFmtId="0" fontId="3" fillId="0" borderId="19" xfId="0" applyFont="1" applyBorder="1" applyAlignment="1">
      <alignment wrapText="1"/>
    </xf>
    <xf numFmtId="0" fontId="12" fillId="0" borderId="0" xfId="0" applyFont="1" applyFill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43" fontId="12" fillId="0" borderId="3" xfId="1" applyFont="1" applyFill="1" applyBorder="1"/>
    <xf numFmtId="43" fontId="12" fillId="0" borderId="3" xfId="1" applyFont="1" applyFill="1" applyBorder="1" applyAlignment="1">
      <alignment horizontal="center"/>
    </xf>
    <xf numFmtId="43" fontId="12" fillId="10" borderId="3" xfId="1" applyFont="1" applyFill="1" applyBorder="1" applyAlignment="1">
      <alignment horizontal="center"/>
    </xf>
    <xf numFmtId="164" fontId="4" fillId="10" borderId="3" xfId="1" applyNumberFormat="1" applyFont="1" applyFill="1" applyBorder="1" applyAlignment="1">
      <alignment horizontal="right" vertical="center"/>
    </xf>
    <xf numFmtId="43" fontId="11" fillId="0" borderId="3" xfId="1" applyFont="1" applyBorder="1" applyAlignment="1">
      <alignment horizontal="right" vertical="center"/>
    </xf>
    <xf numFmtId="164" fontId="11" fillId="0" borderId="3" xfId="1" applyNumberFormat="1" applyFont="1" applyBorder="1" applyAlignment="1">
      <alignment horizontal="right" vertical="center"/>
    </xf>
    <xf numFmtId="164" fontId="12" fillId="0" borderId="3" xfId="1" applyNumberFormat="1" applyFont="1" applyFill="1" applyBorder="1"/>
    <xf numFmtId="164" fontId="12" fillId="0" borderId="4" xfId="1" applyNumberFormat="1" applyFont="1" applyFill="1" applyBorder="1"/>
    <xf numFmtId="164" fontId="12" fillId="0" borderId="13" xfId="1" applyNumberFormat="1" applyFont="1" applyFill="1" applyBorder="1"/>
    <xf numFmtId="0" fontId="12" fillId="11" borderId="0" xfId="0" applyFont="1" applyFill="1" applyBorder="1" applyAlignment="1">
      <alignment horizontal="left"/>
    </xf>
    <xf numFmtId="43" fontId="4" fillId="0" borderId="1" xfId="1" applyFont="1" applyFill="1" applyBorder="1" applyAlignment="1">
      <alignment horizontal="left" wrapText="1"/>
    </xf>
    <xf numFmtId="43" fontId="4" fillId="0" borderId="1" xfId="1" applyFont="1" applyBorder="1" applyAlignment="1">
      <alignment horizontal="left" vertical="center" wrapText="1"/>
    </xf>
    <xf numFmtId="43" fontId="12" fillId="0" borderId="1" xfId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43" fontId="12" fillId="0" borderId="1" xfId="1" applyFont="1" applyFill="1" applyBorder="1"/>
    <xf numFmtId="43" fontId="12" fillId="10" borderId="1" xfId="1" applyFont="1" applyFill="1" applyBorder="1" applyAlignment="1">
      <alignment horizontal="center"/>
    </xf>
    <xf numFmtId="164" fontId="4" fillId="10" borderId="1" xfId="1" applyNumberFormat="1" applyFont="1" applyFill="1" applyBorder="1" applyAlignment="1">
      <alignment horizontal="right" vertical="center"/>
    </xf>
    <xf numFmtId="43" fontId="11" fillId="0" borderId="1" xfId="1" applyFont="1" applyBorder="1" applyAlignment="1">
      <alignment horizontal="right" vertical="center"/>
    </xf>
    <xf numFmtId="164" fontId="11" fillId="0" borderId="1" xfId="1" applyNumberFormat="1" applyFont="1" applyBorder="1" applyAlignment="1">
      <alignment horizontal="right" vertical="center"/>
    </xf>
    <xf numFmtId="164" fontId="12" fillId="0" borderId="1" xfId="1" applyNumberFormat="1" applyFont="1" applyFill="1" applyBorder="1"/>
    <xf numFmtId="164" fontId="12" fillId="0" borderId="8" xfId="1" applyNumberFormat="1" applyFont="1" applyFill="1" applyBorder="1"/>
    <xf numFmtId="43" fontId="12" fillId="4" borderId="1" xfId="1" applyFont="1" applyFill="1" applyBorder="1" applyAlignment="1">
      <alignment horizontal="center"/>
    </xf>
    <xf numFmtId="43" fontId="4" fillId="0" borderId="2" xfId="1" applyFont="1" applyFill="1" applyBorder="1" applyAlignment="1">
      <alignment horizontal="left" wrapText="1"/>
    </xf>
    <xf numFmtId="43" fontId="4" fillId="0" borderId="2" xfId="1" applyFont="1" applyBorder="1" applyAlignment="1">
      <alignment horizontal="left" vertical="center" wrapText="1"/>
    </xf>
    <xf numFmtId="164" fontId="4" fillId="10" borderId="2" xfId="1" applyNumberFormat="1" applyFont="1" applyFill="1" applyBorder="1" applyAlignment="1">
      <alignment horizontal="right" vertical="center"/>
    </xf>
    <xf numFmtId="164" fontId="11" fillId="0" borderId="2" xfId="1" applyNumberFormat="1" applyFont="1" applyBorder="1" applyAlignment="1">
      <alignment horizontal="right" vertical="center"/>
    </xf>
    <xf numFmtId="164" fontId="12" fillId="0" borderId="2" xfId="1" applyNumberFormat="1" applyFont="1" applyFill="1" applyBorder="1"/>
    <xf numFmtId="164" fontId="12" fillId="0" borderId="24" xfId="1" applyNumberFormat="1" applyFont="1" applyFill="1" applyBorder="1"/>
    <xf numFmtId="164" fontId="11" fillId="0" borderId="23" xfId="1" applyNumberFormat="1" applyFont="1" applyFill="1" applyBorder="1" applyAlignment="1">
      <alignment horizontal="center" vertical="center"/>
    </xf>
    <xf numFmtId="14" fontId="14" fillId="0" borderId="5" xfId="1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43" fontId="12" fillId="0" borderId="5" xfId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wrapText="1"/>
    </xf>
    <xf numFmtId="43" fontId="11" fillId="0" borderId="5" xfId="1" applyFont="1" applyBorder="1" applyAlignment="1">
      <alignment horizontal="right" vertical="center"/>
    </xf>
    <xf numFmtId="43" fontId="12" fillId="10" borderId="5" xfId="1" applyFont="1" applyFill="1" applyBorder="1" applyAlignment="1">
      <alignment horizontal="center"/>
    </xf>
    <xf numFmtId="164" fontId="4" fillId="10" borderId="5" xfId="1" applyNumberFormat="1" applyFont="1" applyFill="1" applyBorder="1" applyAlignment="1">
      <alignment horizontal="right" vertical="center"/>
    </xf>
    <xf numFmtId="164" fontId="12" fillId="0" borderId="5" xfId="1" applyNumberFormat="1" applyFont="1" applyFill="1" applyBorder="1" applyAlignment="1">
      <alignment horizontal="center"/>
    </xf>
    <xf numFmtId="43" fontId="11" fillId="0" borderId="5" xfId="1" applyFont="1" applyFill="1" applyBorder="1" applyAlignment="1">
      <alignment horizontal="right" vertical="center"/>
    </xf>
    <xf numFmtId="164" fontId="4" fillId="10" borderId="29" xfId="1" applyNumberFormat="1" applyFont="1" applyFill="1" applyBorder="1" applyAlignment="1">
      <alignment horizontal="right" vertical="center"/>
    </xf>
    <xf numFmtId="43" fontId="12" fillId="0" borderId="29" xfId="1" applyFont="1" applyFill="1" applyBorder="1" applyAlignment="1">
      <alignment horizontal="center"/>
    </xf>
    <xf numFmtId="164" fontId="12" fillId="0" borderId="30" xfId="1" applyNumberFormat="1" applyFont="1" applyFill="1" applyBorder="1"/>
    <xf numFmtId="14" fontId="16" fillId="0" borderId="31" xfId="1" applyNumberFormat="1" applyFont="1" applyFill="1" applyBorder="1" applyAlignment="1"/>
    <xf numFmtId="164" fontId="13" fillId="3" borderId="12" xfId="1" applyNumberFormat="1" applyFont="1" applyFill="1" applyBorder="1" applyAlignment="1">
      <alignment horizontal="center"/>
    </xf>
    <xf numFmtId="164" fontId="11" fillId="7" borderId="32" xfId="1" applyNumberFormat="1" applyFont="1" applyFill="1" applyBorder="1" applyAlignment="1">
      <alignment horizontal="center" vertical="center"/>
    </xf>
    <xf numFmtId="43" fontId="12" fillId="6" borderId="4" xfId="1" applyFont="1" applyFill="1" applyBorder="1" applyAlignment="1">
      <alignment horizontal="center"/>
    </xf>
    <xf numFmtId="164" fontId="12" fillId="6" borderId="4" xfId="1" applyNumberFormat="1" applyFont="1" applyFill="1" applyBorder="1" applyAlignment="1">
      <alignment horizontal="center"/>
    </xf>
    <xf numFmtId="164" fontId="12" fillId="0" borderId="3" xfId="1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wrapText="1"/>
    </xf>
    <xf numFmtId="164" fontId="12" fillId="0" borderId="4" xfId="1" applyNumberFormat="1" applyFont="1" applyFill="1" applyBorder="1" applyAlignment="1">
      <alignment horizontal="center"/>
    </xf>
    <xf numFmtId="164" fontId="12" fillId="0" borderId="33" xfId="1" applyNumberFormat="1" applyFont="1" applyFill="1" applyBorder="1" applyAlignment="1">
      <alignment horizontal="center"/>
    </xf>
    <xf numFmtId="0" fontId="12" fillId="11" borderId="0" xfId="0" applyFont="1" applyFill="1" applyBorder="1" applyAlignment="1">
      <alignment horizontal="center"/>
    </xf>
    <xf numFmtId="164" fontId="11" fillId="7" borderId="34" xfId="1" applyNumberFormat="1" applyFont="1" applyFill="1" applyBorder="1" applyAlignment="1">
      <alignment horizontal="center" vertical="center"/>
    </xf>
    <xf numFmtId="14" fontId="11" fillId="0" borderId="34" xfId="0" applyNumberFormat="1" applyFont="1" applyFill="1" applyBorder="1" applyAlignment="1">
      <alignment horizontal="center" vertical="center"/>
    </xf>
    <xf numFmtId="43" fontId="4" fillId="0" borderId="20" xfId="1" applyFont="1" applyBorder="1" applyAlignment="1">
      <alignment horizontal="left" vertical="center" wrapText="1"/>
    </xf>
    <xf numFmtId="43" fontId="12" fillId="12" borderId="20" xfId="1" applyFont="1" applyFill="1" applyBorder="1" applyAlignment="1">
      <alignment horizontal="center"/>
    </xf>
    <xf numFmtId="43" fontId="12" fillId="6" borderId="20" xfId="1" applyFont="1" applyFill="1" applyBorder="1" applyAlignment="1">
      <alignment horizontal="center"/>
    </xf>
    <xf numFmtId="164" fontId="12" fillId="6" borderId="20" xfId="1" applyNumberFormat="1" applyFont="1" applyFill="1" applyBorder="1" applyAlignment="1">
      <alignment horizontal="center"/>
    </xf>
    <xf numFmtId="164" fontId="12" fillId="0" borderId="1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43" fontId="12" fillId="13" borderId="20" xfId="1" applyFont="1" applyFill="1" applyBorder="1" applyAlignment="1">
      <alignment horizontal="center"/>
    </xf>
    <xf numFmtId="164" fontId="11" fillId="7" borderId="6" xfId="1" applyNumberFormat="1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center" vertical="center"/>
    </xf>
    <xf numFmtId="43" fontId="12" fillId="12" borderId="2" xfId="1" applyFont="1" applyFill="1" applyBorder="1" applyAlignment="1">
      <alignment horizontal="center"/>
    </xf>
    <xf numFmtId="43" fontId="12" fillId="6" borderId="2" xfId="1" applyFont="1" applyFill="1" applyBorder="1" applyAlignment="1">
      <alignment horizontal="center"/>
    </xf>
    <xf numFmtId="164" fontId="12" fillId="6" borderId="2" xfId="1" applyNumberFormat="1" applyFont="1" applyFill="1" applyBorder="1" applyAlignment="1">
      <alignment horizontal="center"/>
    </xf>
    <xf numFmtId="164" fontId="12" fillId="0" borderId="18" xfId="1" applyNumberFormat="1" applyFont="1" applyFill="1" applyBorder="1" applyAlignment="1">
      <alignment horizontal="center"/>
    </xf>
    <xf numFmtId="164" fontId="11" fillId="0" borderId="35" xfId="1" applyNumberFormat="1" applyFont="1" applyFill="1" applyBorder="1" applyAlignment="1">
      <alignment horizontal="center" vertical="center"/>
    </xf>
    <xf numFmtId="14" fontId="14" fillId="0" borderId="36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wrapText="1"/>
    </xf>
    <xf numFmtId="43" fontId="4" fillId="0" borderId="29" xfId="1" applyFont="1" applyFill="1" applyBorder="1" applyAlignment="1">
      <alignment horizontal="left" wrapText="1"/>
    </xf>
    <xf numFmtId="0" fontId="12" fillId="0" borderId="29" xfId="0" applyFont="1" applyFill="1" applyBorder="1" applyAlignment="1">
      <alignment horizontal="center" wrapText="1"/>
    </xf>
    <xf numFmtId="43" fontId="12" fillId="0" borderId="29" xfId="1" applyFont="1" applyFill="1" applyBorder="1"/>
    <xf numFmtId="164" fontId="12" fillId="0" borderId="29" xfId="1" applyNumberFormat="1" applyFont="1" applyFill="1" applyBorder="1" applyAlignment="1">
      <alignment horizontal="center"/>
    </xf>
    <xf numFmtId="164" fontId="12" fillId="0" borderId="37" xfId="1" applyNumberFormat="1" applyFont="1" applyFill="1" applyBorder="1" applyAlignment="1">
      <alignment horizontal="center"/>
    </xf>
    <xf numFmtId="0" fontId="3" fillId="0" borderId="20" xfId="0" applyFont="1" applyFill="1" applyBorder="1" applyAlignment="1">
      <alignment horizontal="left" wrapText="1"/>
    </xf>
    <xf numFmtId="43" fontId="4" fillId="0" borderId="20" xfId="1" applyFont="1" applyFill="1" applyBorder="1" applyAlignment="1">
      <alignment horizontal="left" wrapText="1"/>
    </xf>
    <xf numFmtId="164" fontId="12" fillId="0" borderId="20" xfId="1" applyNumberFormat="1" applyFont="1" applyFill="1" applyBorder="1"/>
    <xf numFmtId="43" fontId="12" fillId="0" borderId="27" xfId="1" applyFont="1" applyFill="1" applyBorder="1"/>
    <xf numFmtId="43" fontId="13" fillId="0" borderId="28" xfId="1" applyFont="1" applyFill="1" applyBorder="1" applyAlignment="1">
      <alignment textRotation="68"/>
    </xf>
    <xf numFmtId="43" fontId="13" fillId="0" borderId="4" xfId="1" applyFont="1" applyFill="1" applyBorder="1" applyAlignment="1">
      <alignment textRotation="68"/>
    </xf>
    <xf numFmtId="0" fontId="3" fillId="0" borderId="1" xfId="0" applyFont="1" applyFill="1" applyBorder="1" applyAlignment="1">
      <alignment horizontal="left" wrapText="1"/>
    </xf>
    <xf numFmtId="43" fontId="4" fillId="0" borderId="27" xfId="1" applyFont="1" applyFill="1" applyBorder="1" applyAlignment="1">
      <alignment horizontal="left" wrapText="1"/>
    </xf>
    <xf numFmtId="43" fontId="11" fillId="0" borderId="27" xfId="1" applyFont="1" applyFill="1" applyBorder="1" applyAlignment="1">
      <alignment horizontal="right" vertical="center"/>
    </xf>
    <xf numFmtId="43" fontId="12" fillId="0" borderId="19" xfId="1" applyFont="1" applyFill="1" applyBorder="1" applyAlignment="1">
      <alignment horizontal="center"/>
    </xf>
    <xf numFmtId="43" fontId="12" fillId="0" borderId="19" xfId="1" applyFont="1" applyFill="1" applyBorder="1"/>
    <xf numFmtId="164" fontId="12" fillId="0" borderId="19" xfId="1" applyNumberFormat="1" applyFont="1" applyFill="1" applyBorder="1" applyAlignment="1">
      <alignment horizontal="center"/>
    </xf>
    <xf numFmtId="164" fontId="12" fillId="0" borderId="19" xfId="1" applyNumberFormat="1" applyFont="1" applyFill="1" applyBorder="1"/>
    <xf numFmtId="43" fontId="13" fillId="0" borderId="1" xfId="1" applyFont="1" applyFill="1" applyBorder="1" applyAlignment="1">
      <alignment textRotation="68"/>
    </xf>
    <xf numFmtId="0" fontId="3" fillId="0" borderId="44" xfId="0" applyFont="1" applyFill="1" applyBorder="1" applyAlignment="1">
      <alignment horizontal="left" wrapText="1"/>
    </xf>
    <xf numFmtId="43" fontId="11" fillId="0" borderId="44" xfId="1" applyFont="1" applyFill="1" applyBorder="1" applyAlignment="1">
      <alignment horizontal="right" vertical="center"/>
    </xf>
    <xf numFmtId="43" fontId="12" fillId="0" borderId="44" xfId="1" applyFont="1" applyFill="1" applyBorder="1" applyAlignment="1">
      <alignment horizontal="center"/>
    </xf>
    <xf numFmtId="164" fontId="12" fillId="0" borderId="44" xfId="1" applyNumberFormat="1" applyFont="1" applyFill="1" applyBorder="1" applyAlignment="1">
      <alignment horizontal="center"/>
    </xf>
    <xf numFmtId="43" fontId="12" fillId="0" borderId="45" xfId="1" applyFont="1" applyFill="1" applyBorder="1" applyAlignment="1">
      <alignment horizontal="center"/>
    </xf>
    <xf numFmtId="43" fontId="13" fillId="0" borderId="46" xfId="1" applyFont="1" applyFill="1" applyBorder="1" applyAlignment="1">
      <alignment textRotation="68"/>
    </xf>
    <xf numFmtId="43" fontId="13" fillId="0" borderId="44" xfId="1" applyFont="1" applyFill="1" applyBorder="1" applyAlignment="1">
      <alignment textRotation="68"/>
    </xf>
    <xf numFmtId="43" fontId="12" fillId="0" borderId="47" xfId="1" applyFont="1" applyFill="1" applyBorder="1" applyAlignment="1">
      <alignment horizontal="center"/>
    </xf>
    <xf numFmtId="0" fontId="12" fillId="0" borderId="47" xfId="0" applyFont="1" applyFill="1" applyBorder="1"/>
    <xf numFmtId="0" fontId="4" fillId="0" borderId="20" xfId="0" applyFont="1" applyFill="1" applyBorder="1"/>
    <xf numFmtId="43" fontId="12" fillId="0" borderId="26" xfId="1" applyFont="1" applyFill="1" applyBorder="1"/>
    <xf numFmtId="43" fontId="12" fillId="0" borderId="27" xfId="1" applyFont="1" applyFill="1" applyBorder="1" applyAlignment="1">
      <alignment horizontal="center"/>
    </xf>
    <xf numFmtId="43" fontId="12" fillId="10" borderId="27" xfId="1" applyFont="1" applyFill="1" applyBorder="1" applyAlignment="1">
      <alignment horizontal="center"/>
    </xf>
    <xf numFmtId="164" fontId="4" fillId="10" borderId="27" xfId="1" applyNumberFormat="1" applyFont="1" applyFill="1" applyBorder="1" applyAlignment="1">
      <alignment horizontal="right" vertical="center"/>
    </xf>
    <xf numFmtId="43" fontId="11" fillId="0" borderId="27" xfId="1" applyFont="1" applyBorder="1" applyAlignment="1">
      <alignment horizontal="right" vertical="center"/>
    </xf>
    <xf numFmtId="164" fontId="11" fillId="0" borderId="27" xfId="1" applyNumberFormat="1" applyFont="1" applyBorder="1" applyAlignment="1">
      <alignment horizontal="right" vertical="center"/>
    </xf>
    <xf numFmtId="164" fontId="12" fillId="0" borderId="27" xfId="1" applyNumberFormat="1" applyFont="1" applyFill="1" applyBorder="1"/>
    <xf numFmtId="164" fontId="12" fillId="0" borderId="28" xfId="1" applyNumberFormat="1" applyFont="1" applyFill="1" applyBorder="1"/>
    <xf numFmtId="43" fontId="12" fillId="0" borderId="34" xfId="1" applyFont="1" applyFill="1" applyBorder="1"/>
    <xf numFmtId="164" fontId="13" fillId="4" borderId="25" xfId="1" applyNumberFormat="1" applyFont="1" applyFill="1" applyBorder="1"/>
    <xf numFmtId="0" fontId="4" fillId="0" borderId="1" xfId="0" applyFont="1" applyFill="1" applyBorder="1"/>
    <xf numFmtId="43" fontId="12" fillId="0" borderId="1" xfId="1" applyFont="1" applyFill="1" applyBorder="1" applyAlignment="1">
      <alignment horizontal="center" wrapText="1"/>
    </xf>
    <xf numFmtId="43" fontId="12" fillId="0" borderId="40" xfId="1" applyFont="1" applyFill="1" applyBorder="1"/>
    <xf numFmtId="0" fontId="4" fillId="0" borderId="2" xfId="0" applyFont="1" applyFill="1" applyBorder="1"/>
    <xf numFmtId="43" fontId="12" fillId="0" borderId="2" xfId="1" applyFont="1" applyFill="1" applyBorder="1" applyAlignment="1">
      <alignment horizontal="center" wrapText="1"/>
    </xf>
    <xf numFmtId="43" fontId="12" fillId="0" borderId="6" xfId="1" applyFont="1" applyFill="1" applyBorder="1"/>
    <xf numFmtId="0" fontId="4" fillId="0" borderId="5" xfId="0" applyFont="1" applyFill="1" applyBorder="1"/>
    <xf numFmtId="43" fontId="4" fillId="0" borderId="5" xfId="1" applyFont="1" applyBorder="1" applyAlignment="1">
      <alignment horizontal="left" vertical="center" wrapText="1"/>
    </xf>
    <xf numFmtId="43" fontId="12" fillId="0" borderId="5" xfId="1" applyFont="1" applyFill="1" applyBorder="1" applyAlignment="1">
      <alignment horizontal="center" wrapText="1"/>
    </xf>
    <xf numFmtId="43" fontId="12" fillId="0" borderId="23" xfId="1" applyFont="1" applyFill="1" applyBorder="1"/>
    <xf numFmtId="164" fontId="11" fillId="0" borderId="5" xfId="1" applyNumberFormat="1" applyFont="1" applyBorder="1" applyAlignment="1">
      <alignment horizontal="right" vertical="center"/>
    </xf>
    <xf numFmtId="43" fontId="12" fillId="0" borderId="5" xfId="1" applyFont="1" applyFill="1" applyBorder="1"/>
    <xf numFmtId="164" fontId="12" fillId="0" borderId="5" xfId="1" applyNumberFormat="1" applyFont="1" applyFill="1" applyBorder="1"/>
    <xf numFmtId="164" fontId="12" fillId="0" borderId="50" xfId="1" applyNumberFormat="1" applyFont="1" applyFill="1" applyBorder="1"/>
    <xf numFmtId="14" fontId="16" fillId="0" borderId="12" xfId="1" applyNumberFormat="1" applyFont="1" applyFill="1" applyBorder="1" applyAlignment="1"/>
    <xf numFmtId="164" fontId="13" fillId="4" borderId="12" xfId="1" applyNumberFormat="1" applyFont="1" applyFill="1" applyBorder="1"/>
    <xf numFmtId="14" fontId="14" fillId="0" borderId="5" xfId="0" applyNumberFormat="1" applyFont="1" applyFill="1" applyBorder="1" applyAlignment="1">
      <alignment horizontal="center" vertical="center"/>
    </xf>
    <xf numFmtId="43" fontId="4" fillId="0" borderId="10" xfId="1" applyFont="1" applyBorder="1" applyAlignment="1">
      <alignment horizontal="left" vertical="center" wrapText="1"/>
    </xf>
    <xf numFmtId="43" fontId="12" fillId="0" borderId="55" xfId="1" applyFont="1" applyFill="1" applyBorder="1" applyAlignment="1"/>
    <xf numFmtId="0" fontId="4" fillId="0" borderId="0" xfId="0" applyFont="1" applyFill="1" applyBorder="1" applyAlignment="1">
      <alignment horizontal="left" wrapText="1"/>
    </xf>
    <xf numFmtId="43" fontId="13" fillId="0" borderId="20" xfId="1" applyFont="1" applyFill="1" applyBorder="1" applyAlignment="1"/>
    <xf numFmtId="43" fontId="12" fillId="0" borderId="0" xfId="1" applyFont="1" applyFill="1" applyBorder="1" applyAlignment="1"/>
    <xf numFmtId="0" fontId="3" fillId="0" borderId="10" xfId="0" applyFont="1" applyFill="1" applyBorder="1" applyAlignment="1">
      <alignment horizontal="left" wrapText="1"/>
    </xf>
    <xf numFmtId="43" fontId="13" fillId="0" borderId="1" xfId="1" applyFont="1" applyFill="1" applyBorder="1" applyAlignment="1"/>
    <xf numFmtId="0" fontId="6" fillId="0" borderId="0" xfId="0" applyFont="1"/>
    <xf numFmtId="164" fontId="0" fillId="0" borderId="0" xfId="1" applyNumberFormat="1" applyFont="1"/>
    <xf numFmtId="164" fontId="20" fillId="3" borderId="0" xfId="1" applyNumberFormat="1" applyFont="1" applyFill="1" applyAlignment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 wrapText="1"/>
    </xf>
    <xf numFmtId="164" fontId="20" fillId="3" borderId="0" xfId="1" applyNumberFormat="1" applyFont="1" applyFill="1" applyAlignment="1">
      <alignment horizontal="center"/>
    </xf>
    <xf numFmtId="14" fontId="0" fillId="4" borderId="0" xfId="0" applyNumberFormat="1" applyFill="1" applyAlignment="1">
      <alignment horizontal="center"/>
    </xf>
    <xf numFmtId="164" fontId="0" fillId="0" borderId="0" xfId="0" applyNumberFormat="1"/>
    <xf numFmtId="164" fontId="20" fillId="0" borderId="0" xfId="0" applyNumberFormat="1" applyFont="1"/>
    <xf numFmtId="0" fontId="0" fillId="4" borderId="0" xfId="0" applyFill="1" applyBorder="1" applyAlignment="1">
      <alignment wrapText="1"/>
    </xf>
    <xf numFmtId="14" fontId="0" fillId="4" borderId="0" xfId="0" applyNumberFormat="1" applyFill="1" applyBorder="1" applyAlignment="1"/>
    <xf numFmtId="43" fontId="3" fillId="0" borderId="0" xfId="0" applyNumberFormat="1" applyFont="1"/>
    <xf numFmtId="14" fontId="0" fillId="4" borderId="0" xfId="0" applyNumberFormat="1" applyFont="1" applyFill="1" applyBorder="1" applyAlignment="1"/>
    <xf numFmtId="43" fontId="12" fillId="0" borderId="0" xfId="0" applyNumberFormat="1" applyFont="1"/>
    <xf numFmtId="0" fontId="18" fillId="0" borderId="0" xfId="0" applyFont="1"/>
    <xf numFmtId="43" fontId="18" fillId="0" borderId="0" xfId="0" applyNumberFormat="1" applyFont="1"/>
    <xf numFmtId="0" fontId="0" fillId="3" borderId="0" xfId="0" applyFill="1" applyAlignment="1">
      <alignment horizontal="center"/>
    </xf>
    <xf numFmtId="0" fontId="12" fillId="9" borderId="5" xfId="0" applyFont="1" applyFill="1" applyBorder="1" applyAlignment="1">
      <alignment horizontal="center" wrapText="1"/>
    </xf>
    <xf numFmtId="164" fontId="0" fillId="0" borderId="0" xfId="1" applyNumberFormat="1" applyFont="1" applyAlignment="1">
      <alignment horizontal="center"/>
    </xf>
    <xf numFmtId="0" fontId="0" fillId="4" borderId="0" xfId="0" applyFill="1" applyBorder="1" applyAlignment="1">
      <alignment horizontal="center" wrapText="1"/>
    </xf>
    <xf numFmtId="0" fontId="0" fillId="4" borderId="59" xfId="0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43" fontId="7" fillId="9" borderId="3" xfId="1" applyFont="1" applyFill="1" applyBorder="1" applyAlignment="1">
      <alignment horizontal="center" textRotation="61"/>
    </xf>
    <xf numFmtId="43" fontId="7" fillId="9" borderId="27" xfId="1" applyFont="1" applyFill="1" applyBorder="1" applyAlignment="1">
      <alignment horizontal="center" textRotation="61"/>
    </xf>
    <xf numFmtId="43" fontId="7" fillId="9" borderId="45" xfId="1" applyFont="1" applyFill="1" applyBorder="1" applyAlignment="1">
      <alignment horizontal="center" textRotation="61"/>
    </xf>
    <xf numFmtId="164" fontId="14" fillId="0" borderId="38" xfId="1" applyNumberFormat="1" applyFont="1" applyFill="1" applyBorder="1" applyAlignment="1">
      <alignment horizontal="center" vertical="center"/>
    </xf>
    <xf numFmtId="164" fontId="14" fillId="0" borderId="34" xfId="1" applyNumberFormat="1" applyFont="1" applyFill="1" applyBorder="1" applyAlignment="1">
      <alignment horizontal="center" vertical="center"/>
    </xf>
    <xf numFmtId="164" fontId="14" fillId="0" borderId="39" xfId="1" applyNumberFormat="1" applyFont="1" applyFill="1" applyBorder="1" applyAlignment="1">
      <alignment horizontal="center" vertical="center"/>
    </xf>
    <xf numFmtId="164" fontId="14" fillId="0" borderId="40" xfId="1" applyNumberFormat="1" applyFont="1" applyFill="1" applyBorder="1" applyAlignment="1">
      <alignment horizontal="center" vertical="center"/>
    </xf>
    <xf numFmtId="164" fontId="14" fillId="0" borderId="42" xfId="1" applyNumberFormat="1" applyFont="1" applyFill="1" applyBorder="1" applyAlignment="1">
      <alignment horizontal="center" vertical="center"/>
    </xf>
    <xf numFmtId="164" fontId="14" fillId="0" borderId="43" xfId="1" applyNumberFormat="1" applyFont="1" applyFill="1" applyBorder="1" applyAlignment="1">
      <alignment horizontal="center" vertical="center"/>
    </xf>
    <xf numFmtId="164" fontId="19" fillId="9" borderId="11" xfId="1" applyNumberFormat="1" applyFont="1" applyFill="1" applyBorder="1" applyAlignment="1">
      <alignment horizontal="center" vertical="center"/>
    </xf>
    <xf numFmtId="164" fontId="19" fillId="9" borderId="25" xfId="1" applyNumberFormat="1" applyFont="1" applyFill="1" applyBorder="1" applyAlignment="1">
      <alignment horizontal="center" vertical="center"/>
    </xf>
    <xf numFmtId="164" fontId="19" fillId="9" borderId="41" xfId="1" applyNumberFormat="1" applyFont="1" applyFill="1" applyBorder="1" applyAlignment="1">
      <alignment horizontal="center" vertical="center"/>
    </xf>
    <xf numFmtId="164" fontId="11" fillId="7" borderId="21" xfId="1" applyNumberFormat="1" applyFont="1" applyFill="1" applyBorder="1" applyAlignment="1">
      <alignment horizontal="center" vertical="center"/>
    </xf>
    <xf numFmtId="164" fontId="11" fillId="7" borderId="26" xfId="1" applyNumberFormat="1" applyFont="1" applyFill="1" applyBorder="1" applyAlignment="1">
      <alignment horizontal="center" vertical="center"/>
    </xf>
    <xf numFmtId="164" fontId="11" fillId="7" borderId="23" xfId="1" applyNumberFormat="1" applyFont="1" applyFill="1" applyBorder="1" applyAlignment="1">
      <alignment horizontal="center" vertical="center"/>
    </xf>
    <xf numFmtId="14" fontId="11" fillId="0" borderId="3" xfId="1" applyNumberFormat="1" applyFont="1" applyFill="1" applyBorder="1" applyAlignment="1">
      <alignment horizontal="center" vertical="center"/>
    </xf>
    <xf numFmtId="14" fontId="11" fillId="0" borderId="27" xfId="1" applyNumberFormat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textRotation="15" wrapText="1"/>
    </xf>
    <xf numFmtId="43" fontId="4" fillId="0" borderId="27" xfId="1" applyFont="1" applyFill="1" applyBorder="1" applyAlignment="1">
      <alignment horizontal="center" textRotation="15" wrapText="1"/>
    </xf>
    <xf numFmtId="43" fontId="4" fillId="0" borderId="45" xfId="1" applyFont="1" applyFill="1" applyBorder="1" applyAlignment="1">
      <alignment horizontal="center" textRotation="15" wrapText="1"/>
    </xf>
    <xf numFmtId="0" fontId="12" fillId="0" borderId="3" xfId="0" applyFont="1" applyFill="1" applyBorder="1" applyAlignment="1">
      <alignment horizontal="center" textRotation="10" wrapText="1"/>
    </xf>
    <xf numFmtId="0" fontId="12" fillId="0" borderId="27" xfId="0" applyFont="1" applyFill="1" applyBorder="1" applyAlignment="1">
      <alignment horizontal="center" textRotation="10" wrapText="1"/>
    </xf>
    <xf numFmtId="0" fontId="12" fillId="0" borderId="45" xfId="0" applyFont="1" applyFill="1" applyBorder="1" applyAlignment="1">
      <alignment horizontal="center" textRotation="10" wrapText="1"/>
    </xf>
    <xf numFmtId="43" fontId="13" fillId="3" borderId="13" xfId="1" applyFont="1" applyFill="1" applyBorder="1" applyAlignment="1">
      <alignment horizontal="center" textRotation="68"/>
    </xf>
    <xf numFmtId="43" fontId="13" fillId="3" borderId="21" xfId="1" applyFont="1" applyFill="1" applyBorder="1" applyAlignment="1">
      <alignment horizontal="center" textRotation="68"/>
    </xf>
    <xf numFmtId="43" fontId="13" fillId="3" borderId="28" xfId="1" applyFont="1" applyFill="1" applyBorder="1" applyAlignment="1">
      <alignment horizontal="center" textRotation="68"/>
    </xf>
    <xf numFmtId="43" fontId="13" fillId="3" borderId="26" xfId="1" applyFont="1" applyFill="1" applyBorder="1" applyAlignment="1">
      <alignment horizontal="center" textRotation="68"/>
    </xf>
    <xf numFmtId="43" fontId="13" fillId="3" borderId="10" xfId="1" applyFont="1" applyFill="1" applyBorder="1" applyAlignment="1">
      <alignment horizontal="center" textRotation="68"/>
    </xf>
    <xf numFmtId="43" fontId="13" fillId="3" borderId="23" xfId="1" applyFont="1" applyFill="1" applyBorder="1" applyAlignment="1">
      <alignment horizontal="center" textRotation="68"/>
    </xf>
    <xf numFmtId="14" fontId="16" fillId="0" borderId="11" xfId="1" applyNumberFormat="1" applyFont="1" applyFill="1" applyBorder="1" applyAlignment="1">
      <alignment horizontal="center"/>
    </xf>
    <xf numFmtId="14" fontId="16" fillId="0" borderId="25" xfId="1" applyNumberFormat="1" applyFont="1" applyFill="1" applyBorder="1" applyAlignment="1">
      <alignment horizontal="center"/>
    </xf>
    <xf numFmtId="14" fontId="16" fillId="0" borderId="12" xfId="1" applyNumberFormat="1" applyFont="1" applyFill="1" applyBorder="1" applyAlignment="1">
      <alignment horizontal="center"/>
    </xf>
    <xf numFmtId="164" fontId="13" fillId="3" borderId="11" xfId="1" applyNumberFormat="1" applyFont="1" applyFill="1" applyBorder="1" applyAlignment="1">
      <alignment horizontal="center"/>
    </xf>
    <xf numFmtId="164" fontId="13" fillId="3" borderId="25" xfId="1" applyNumberFormat="1" applyFont="1" applyFill="1" applyBorder="1" applyAlignment="1">
      <alignment horizontal="center"/>
    </xf>
    <xf numFmtId="164" fontId="13" fillId="3" borderId="12" xfId="1" applyNumberFormat="1" applyFont="1" applyFill="1" applyBorder="1" applyAlignment="1">
      <alignment horizontal="center"/>
    </xf>
    <xf numFmtId="164" fontId="13" fillId="4" borderId="11" xfId="1" applyNumberFormat="1" applyFont="1" applyFill="1" applyBorder="1" applyAlignment="1">
      <alignment horizontal="center"/>
    </xf>
    <xf numFmtId="164" fontId="13" fillId="4" borderId="25" xfId="1" applyNumberFormat="1" applyFont="1" applyFill="1" applyBorder="1" applyAlignment="1">
      <alignment horizontal="center"/>
    </xf>
    <xf numFmtId="164" fontId="13" fillId="4" borderId="12" xfId="1" applyNumberFormat="1" applyFont="1" applyFill="1" applyBorder="1" applyAlignment="1">
      <alignment horizontal="center"/>
    </xf>
    <xf numFmtId="164" fontId="13" fillId="3" borderId="11" xfId="1" applyNumberFormat="1" applyFont="1" applyFill="1" applyBorder="1" applyAlignment="1">
      <alignment horizontal="center" textRotation="72"/>
    </xf>
    <xf numFmtId="164" fontId="13" fillId="3" borderId="25" xfId="1" applyNumberFormat="1" applyFont="1" applyFill="1" applyBorder="1" applyAlignment="1">
      <alignment horizontal="center" textRotation="72"/>
    </xf>
    <xf numFmtId="164" fontId="13" fillId="3" borderId="12" xfId="1" applyNumberFormat="1" applyFont="1" applyFill="1" applyBorder="1" applyAlignment="1">
      <alignment horizontal="center" textRotation="72"/>
    </xf>
    <xf numFmtId="43" fontId="13" fillId="3" borderId="49" xfId="1" applyFont="1" applyFill="1" applyBorder="1" applyAlignment="1">
      <alignment horizontal="center"/>
    </xf>
    <xf numFmtId="43" fontId="13" fillId="3" borderId="48" xfId="1" applyFont="1" applyFill="1" applyBorder="1" applyAlignment="1">
      <alignment horizontal="center"/>
    </xf>
    <xf numFmtId="43" fontId="13" fillId="3" borderId="52" xfId="1" applyFont="1" applyFill="1" applyBorder="1" applyAlignment="1">
      <alignment horizontal="center"/>
    </xf>
    <xf numFmtId="43" fontId="13" fillId="3" borderId="51" xfId="1" applyFont="1" applyFill="1" applyBorder="1" applyAlignment="1">
      <alignment horizontal="center"/>
    </xf>
    <xf numFmtId="164" fontId="19" fillId="9" borderId="53" xfId="1" applyNumberFormat="1" applyFont="1" applyFill="1" applyBorder="1" applyAlignment="1">
      <alignment horizontal="center" vertical="center"/>
    </xf>
    <xf numFmtId="164" fontId="19" fillId="9" borderId="48" xfId="1" applyNumberFormat="1" applyFont="1" applyFill="1" applyBorder="1" applyAlignment="1">
      <alignment horizontal="center" vertical="center"/>
    </xf>
    <xf numFmtId="164" fontId="19" fillId="9" borderId="51" xfId="1" applyNumberFormat="1" applyFont="1" applyFill="1" applyBorder="1" applyAlignment="1">
      <alignment horizontal="center" vertical="center"/>
    </xf>
    <xf numFmtId="43" fontId="13" fillId="3" borderId="54" xfId="1" applyFont="1" applyFill="1" applyBorder="1" applyAlignment="1">
      <alignment horizontal="center"/>
    </xf>
    <xf numFmtId="43" fontId="13" fillId="3" borderId="55" xfId="1" applyFont="1" applyFill="1" applyBorder="1" applyAlignment="1">
      <alignment horizontal="center"/>
    </xf>
    <xf numFmtId="43" fontId="13" fillId="3" borderId="53" xfId="1" applyFont="1" applyFill="1" applyBorder="1" applyAlignment="1">
      <alignment horizontal="center"/>
    </xf>
    <xf numFmtId="43" fontId="13" fillId="3" borderId="0" xfId="1" applyFont="1" applyFill="1" applyBorder="1" applyAlignment="1">
      <alignment horizontal="center"/>
    </xf>
    <xf numFmtId="43" fontId="13" fillId="3" borderId="7" xfId="1" applyFont="1" applyFill="1" applyBorder="1" applyAlignment="1">
      <alignment horizontal="center"/>
    </xf>
    <xf numFmtId="0" fontId="3" fillId="0" borderId="54" xfId="0" applyFont="1" applyFill="1" applyBorder="1" applyAlignment="1">
      <alignment horizontal="center" wrapText="1"/>
    </xf>
    <xf numFmtId="0" fontId="3" fillId="0" borderId="49" xfId="0" applyFont="1" applyFill="1" applyBorder="1" applyAlignment="1">
      <alignment horizontal="center" wrapText="1"/>
    </xf>
    <xf numFmtId="0" fontId="3" fillId="0" borderId="52" xfId="0" applyFont="1" applyFill="1" applyBorder="1" applyAlignment="1">
      <alignment horizontal="center" wrapText="1"/>
    </xf>
    <xf numFmtId="0" fontId="12" fillId="9" borderId="11" xfId="0" applyFont="1" applyFill="1" applyBorder="1" applyAlignment="1">
      <alignment horizontal="center" wrapText="1"/>
    </xf>
    <xf numFmtId="0" fontId="12" fillId="9" borderId="25" xfId="0" applyFont="1" applyFill="1" applyBorder="1" applyAlignment="1">
      <alignment horizontal="center" wrapText="1"/>
    </xf>
    <xf numFmtId="0" fontId="12" fillId="9" borderId="12" xfId="0" applyFont="1" applyFill="1" applyBorder="1" applyAlignment="1">
      <alignment horizontal="center" wrapText="1"/>
    </xf>
    <xf numFmtId="43" fontId="13" fillId="3" borderId="13" xfId="1" applyFont="1" applyFill="1" applyBorder="1" applyAlignment="1">
      <alignment horizontal="center"/>
    </xf>
    <xf numFmtId="43" fontId="13" fillId="3" borderId="28" xfId="1" applyFont="1" applyFill="1" applyBorder="1" applyAlignment="1">
      <alignment horizontal="center"/>
    </xf>
    <xf numFmtId="43" fontId="13" fillId="3" borderId="10" xfId="1" applyFont="1" applyFill="1" applyBorder="1" applyAlignment="1">
      <alignment horizontal="center"/>
    </xf>
    <xf numFmtId="164" fontId="19" fillId="9" borderId="12" xfId="1" applyNumberFormat="1" applyFont="1" applyFill="1" applyBorder="1" applyAlignment="1">
      <alignment horizontal="center" vertical="center"/>
    </xf>
    <xf numFmtId="43" fontId="4" fillId="0" borderId="28" xfId="1" applyFont="1" applyFill="1" applyBorder="1" applyAlignment="1">
      <alignment horizontal="center" textRotation="15" wrapText="1"/>
    </xf>
    <xf numFmtId="43" fontId="4" fillId="0" borderId="10" xfId="1" applyFont="1" applyFill="1" applyBorder="1" applyAlignment="1">
      <alignment horizontal="center" textRotation="15" wrapText="1"/>
    </xf>
    <xf numFmtId="0" fontId="12" fillId="0" borderId="25" xfId="0" applyFont="1" applyFill="1" applyBorder="1" applyAlignment="1">
      <alignment horizontal="center" textRotation="10" wrapText="1"/>
    </xf>
    <xf numFmtId="0" fontId="12" fillId="0" borderId="49" xfId="0" applyFont="1" applyFill="1" applyBorder="1" applyAlignment="1">
      <alignment horizontal="center" textRotation="10" wrapText="1"/>
    </xf>
    <xf numFmtId="0" fontId="12" fillId="0" borderId="52" xfId="0" applyFont="1" applyFill="1" applyBorder="1" applyAlignment="1">
      <alignment horizontal="center" textRotation="10" wrapText="1"/>
    </xf>
    <xf numFmtId="0" fontId="12" fillId="9" borderId="48" xfId="0" applyFont="1" applyFill="1" applyBorder="1" applyAlignment="1">
      <alignment horizontal="center" wrapText="1"/>
    </xf>
    <xf numFmtId="0" fontId="12" fillId="9" borderId="51" xfId="0" applyFont="1" applyFill="1" applyBorder="1" applyAlignment="1">
      <alignment horizontal="center" wrapText="1"/>
    </xf>
    <xf numFmtId="43" fontId="13" fillId="3" borderId="26" xfId="1" applyFont="1" applyFill="1" applyBorder="1" applyAlignment="1">
      <alignment horizontal="center"/>
    </xf>
    <xf numFmtId="43" fontId="13" fillId="3" borderId="23" xfId="1" applyFont="1" applyFill="1" applyBorder="1" applyAlignment="1">
      <alignment horizontal="center"/>
    </xf>
    <xf numFmtId="43" fontId="13" fillId="3" borderId="56" xfId="1" applyFont="1" applyFill="1" applyBorder="1" applyAlignment="1">
      <alignment horizontal="center"/>
    </xf>
    <xf numFmtId="43" fontId="13" fillId="3" borderId="57" xfId="1" applyFont="1" applyFill="1" applyBorder="1" applyAlignment="1">
      <alignment horizontal="center"/>
    </xf>
    <xf numFmtId="43" fontId="13" fillId="3" borderId="40" xfId="1" applyFont="1" applyFill="1" applyBorder="1" applyAlignment="1">
      <alignment horizontal="center"/>
    </xf>
    <xf numFmtId="43" fontId="13" fillId="3" borderId="1" xfId="1" applyFont="1" applyFill="1" applyBorder="1" applyAlignment="1">
      <alignment horizontal="center"/>
    </xf>
    <xf numFmtId="43" fontId="13" fillId="3" borderId="2" xfId="1" applyFont="1" applyFill="1" applyBorder="1" applyAlignment="1">
      <alignment horizontal="center"/>
    </xf>
    <xf numFmtId="164" fontId="14" fillId="0" borderId="58" xfId="1" applyNumberFormat="1" applyFont="1" applyFill="1" applyBorder="1" applyAlignment="1">
      <alignment horizontal="center" vertical="center"/>
    </xf>
    <xf numFmtId="164" fontId="14" fillId="0" borderId="6" xfId="1" applyNumberFormat="1" applyFont="1" applyFill="1" applyBorder="1" applyAlignment="1">
      <alignment horizontal="center" vertical="center"/>
    </xf>
    <xf numFmtId="43" fontId="13" fillId="3" borderId="21" xfId="1" applyFont="1" applyFill="1" applyBorder="1" applyAlignment="1">
      <alignment horizontal="center"/>
    </xf>
    <xf numFmtId="164" fontId="19" fillId="9" borderId="3" xfId="1" applyNumberFormat="1" applyFont="1" applyFill="1" applyBorder="1" applyAlignment="1">
      <alignment horizontal="center" vertical="center"/>
    </xf>
    <xf numFmtId="164" fontId="19" fillId="9" borderId="5" xfId="1" applyNumberFormat="1" applyFont="1" applyFill="1" applyBorder="1" applyAlignment="1">
      <alignment horizontal="center" vertical="center"/>
    </xf>
    <xf numFmtId="164" fontId="11" fillId="0" borderId="3" xfId="1" applyNumberFormat="1" applyFont="1" applyFill="1" applyBorder="1" applyAlignment="1">
      <alignment horizontal="center" vertical="center"/>
    </xf>
    <xf numFmtId="164" fontId="11" fillId="0" borderId="5" xfId="1" applyNumberFormat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/>
    </xf>
    <xf numFmtId="43" fontId="4" fillId="0" borderId="5" xfId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12" fillId="9" borderId="3" xfId="0" applyFont="1" applyFill="1" applyBorder="1" applyAlignment="1">
      <alignment horizontal="center" wrapText="1"/>
    </xf>
    <xf numFmtId="0" fontId="12" fillId="9" borderId="5" xfId="0" applyFont="1" applyFill="1" applyBorder="1" applyAlignment="1">
      <alignment horizontal="center" wrapText="1"/>
    </xf>
    <xf numFmtId="43" fontId="13" fillId="6" borderId="13" xfId="1" applyFont="1" applyFill="1" applyBorder="1" applyAlignment="1">
      <alignment horizontal="center"/>
    </xf>
    <xf numFmtId="43" fontId="13" fillId="6" borderId="10" xfId="1" applyFont="1" applyFill="1" applyBorder="1" applyAlignment="1">
      <alignment horizontal="center"/>
    </xf>
    <xf numFmtId="43" fontId="13" fillId="3" borderId="11" xfId="1" applyFont="1" applyFill="1" applyBorder="1" applyAlignment="1">
      <alignment horizontal="center" textRotation="10"/>
    </xf>
    <xf numFmtId="43" fontId="13" fillId="3" borderId="12" xfId="1" applyFont="1" applyFill="1" applyBorder="1" applyAlignment="1">
      <alignment horizontal="center" textRotation="10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0" fontId="16" fillId="0" borderId="0" xfId="0" applyFont="1" applyAlignment="1">
      <alignment horizontal="center"/>
    </xf>
    <xf numFmtId="0" fontId="17" fillId="3" borderId="0" xfId="0" applyFont="1" applyFill="1" applyBorder="1" applyAlignment="1">
      <alignment horizontal="center" wrapText="1"/>
    </xf>
    <xf numFmtId="43" fontId="5" fillId="0" borderId="0" xfId="1" applyFont="1" applyAlignment="1">
      <alignment horizontal="left"/>
    </xf>
    <xf numFmtId="164" fontId="7" fillId="0" borderId="8" xfId="1" applyNumberFormat="1" applyFont="1" applyFill="1" applyBorder="1" applyAlignment="1">
      <alignment horizontal="right"/>
    </xf>
    <xf numFmtId="164" fontId="7" fillId="0" borderId="9" xfId="1" applyNumberFormat="1" applyFont="1" applyFill="1" applyBorder="1" applyAlignment="1">
      <alignment horizontal="right"/>
    </xf>
    <xf numFmtId="14" fontId="0" fillId="0" borderId="0" xfId="0" applyNumberFormat="1"/>
    <xf numFmtId="0" fontId="9" fillId="4" borderId="2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4" fontId="7" fillId="9" borderId="11" xfId="1" applyNumberFormat="1" applyFont="1" applyFill="1" applyBorder="1" applyAlignment="1">
      <alignment horizontal="center"/>
    </xf>
    <xf numFmtId="164" fontId="11" fillId="8" borderId="21" xfId="1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 wrapText="1"/>
    </xf>
    <xf numFmtId="164" fontId="12" fillId="10" borderId="3" xfId="1" applyNumberFormat="1" applyFont="1" applyFill="1" applyBorder="1" applyAlignment="1">
      <alignment horizontal="right" wrapText="1"/>
    </xf>
    <xf numFmtId="43" fontId="12" fillId="0" borderId="4" xfId="1" applyFont="1" applyFill="1" applyBorder="1" applyAlignment="1">
      <alignment horizontal="right" wrapText="1"/>
    </xf>
    <xf numFmtId="0" fontId="13" fillId="0" borderId="1" xfId="0" applyFont="1" applyFill="1" applyBorder="1" applyAlignment="1">
      <alignment horizontal="center" wrapText="1"/>
    </xf>
    <xf numFmtId="0" fontId="12" fillId="9" borderId="13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0" fontId="12" fillId="9" borderId="60" xfId="0" applyFont="1" applyFill="1" applyBorder="1" applyAlignment="1">
      <alignment horizontal="center" wrapText="1"/>
    </xf>
    <xf numFmtId="43" fontId="12" fillId="10" borderId="3" xfId="1" applyFont="1" applyFill="1" applyBorder="1"/>
    <xf numFmtId="0" fontId="12" fillId="9" borderId="4" xfId="0" applyFont="1" applyFill="1" applyBorder="1" applyAlignment="1">
      <alignment horizontal="center" wrapText="1"/>
    </xf>
    <xf numFmtId="43" fontId="12" fillId="0" borderId="21" xfId="1" applyFont="1" applyFill="1" applyBorder="1"/>
    <xf numFmtId="164" fontId="7" fillId="9" borderId="12" xfId="1" applyNumberFormat="1" applyFont="1" applyFill="1" applyBorder="1" applyAlignment="1">
      <alignment horizontal="center"/>
    </xf>
    <xf numFmtId="164" fontId="11" fillId="8" borderId="23" xfId="1" applyNumberFormat="1" applyFont="1" applyFill="1" applyBorder="1" applyAlignment="1">
      <alignment horizontal="center" vertical="center"/>
    </xf>
    <xf numFmtId="14" fontId="11" fillId="0" borderId="5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wrapText="1"/>
    </xf>
    <xf numFmtId="0" fontId="13" fillId="0" borderId="5" xfId="0" applyFont="1" applyFill="1" applyBorder="1" applyAlignment="1">
      <alignment horizontal="center" wrapText="1"/>
    </xf>
    <xf numFmtId="164" fontId="12" fillId="10" borderId="2" xfId="1" applyNumberFormat="1" applyFont="1" applyFill="1" applyBorder="1" applyAlignment="1">
      <alignment horizontal="right" wrapText="1"/>
    </xf>
    <xf numFmtId="43" fontId="12" fillId="0" borderId="5" xfId="1" applyFont="1" applyFill="1" applyBorder="1" applyAlignment="1">
      <alignment horizontal="right" wrapText="1"/>
    </xf>
    <xf numFmtId="0" fontId="12" fillId="0" borderId="10" xfId="0" applyFont="1" applyFill="1" applyBorder="1" applyAlignment="1">
      <alignment horizontal="center" wrapText="1"/>
    </xf>
    <xf numFmtId="0" fontId="12" fillId="0" borderId="12" xfId="0" applyFont="1" applyFill="1" applyBorder="1" applyAlignment="1">
      <alignment horizontal="center" wrapText="1"/>
    </xf>
    <xf numFmtId="0" fontId="12" fillId="9" borderId="61" xfId="0" applyFont="1" applyFill="1" applyBorder="1" applyAlignment="1">
      <alignment horizontal="center" wrapText="1"/>
    </xf>
    <xf numFmtId="43" fontId="12" fillId="10" borderId="2" xfId="1" applyFont="1" applyFill="1" applyBorder="1"/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25"/>
  <sheetViews>
    <sheetView tabSelected="1" workbookViewId="0">
      <selection activeCell="D21" sqref="D21"/>
    </sheetView>
  </sheetViews>
  <sheetFormatPr defaultRowHeight="15"/>
  <cols>
    <col min="3" max="3" width="10.44140625" bestFit="1" customWidth="1"/>
    <col min="4" max="4" width="9.88671875" bestFit="1" customWidth="1"/>
    <col min="5" max="5" width="10.44140625" bestFit="1" customWidth="1"/>
    <col min="6" max="6" width="9.88671875" bestFit="1" customWidth="1"/>
    <col min="7" max="7" width="26.6640625" customWidth="1"/>
  </cols>
  <sheetData>
    <row r="3" spans="2:7" ht="15.75">
      <c r="C3" s="252" t="s">
        <v>75</v>
      </c>
      <c r="D3" s="252"/>
      <c r="E3" s="252" t="s">
        <v>76</v>
      </c>
      <c r="F3" s="252" t="s">
        <v>77</v>
      </c>
    </row>
    <row r="4" spans="2:7" ht="15" customHeight="1">
      <c r="B4" s="273" t="s">
        <v>53</v>
      </c>
      <c r="C4" s="270" t="s">
        <v>80</v>
      </c>
      <c r="D4" s="271">
        <v>2004</v>
      </c>
      <c r="E4" s="254">
        <v>26081</v>
      </c>
      <c r="F4" s="262">
        <v>45827</v>
      </c>
    </row>
    <row r="5" spans="2:7" ht="15" customHeight="1">
      <c r="B5" s="273"/>
      <c r="C5" s="270" t="s">
        <v>81</v>
      </c>
      <c r="D5" s="272"/>
      <c r="E5" s="254">
        <v>28303</v>
      </c>
      <c r="F5" s="262">
        <v>45828</v>
      </c>
    </row>
    <row r="6" spans="2:7" ht="15" customHeight="1">
      <c r="B6" s="273"/>
      <c r="C6" s="270" t="s">
        <v>82</v>
      </c>
      <c r="D6" s="271">
        <v>2007</v>
      </c>
      <c r="E6" s="254">
        <v>6504</v>
      </c>
      <c r="F6" s="264">
        <v>45828</v>
      </c>
    </row>
    <row r="7" spans="2:7" ht="15" customHeight="1">
      <c r="B7" s="273"/>
      <c r="C7" s="270" t="s">
        <v>83</v>
      </c>
      <c r="D7" s="272"/>
      <c r="E7" s="254">
        <v>5385</v>
      </c>
      <c r="F7" s="264">
        <v>45830</v>
      </c>
    </row>
    <row r="8" spans="2:7" ht="15" customHeight="1">
      <c r="B8" s="273"/>
      <c r="C8" s="270" t="s">
        <v>84</v>
      </c>
      <c r="D8" s="261">
        <v>2009</v>
      </c>
      <c r="E8" s="254">
        <v>13387</v>
      </c>
      <c r="F8" s="264">
        <v>45827</v>
      </c>
    </row>
    <row r="9" spans="2:7" ht="15.75">
      <c r="B9" s="273"/>
      <c r="C9" s="270" t="s">
        <v>85</v>
      </c>
      <c r="D9" s="261">
        <v>2010</v>
      </c>
      <c r="E9" s="254">
        <v>5669</v>
      </c>
      <c r="F9" s="262">
        <v>45828</v>
      </c>
    </row>
    <row r="10" spans="2:7" ht="15.75">
      <c r="B10" s="273"/>
      <c r="C10" s="270" t="s">
        <v>86</v>
      </c>
      <c r="D10" s="261">
        <v>2012</v>
      </c>
      <c r="E10" s="254">
        <v>5678</v>
      </c>
      <c r="F10" s="262">
        <v>45829</v>
      </c>
    </row>
    <row r="11" spans="2:7" ht="15.75">
      <c r="C11" s="270"/>
      <c r="E11" s="260">
        <f>SUM(E4:E10)</f>
        <v>91007</v>
      </c>
    </row>
    <row r="12" spans="2:7">
      <c r="C12" s="270"/>
    </row>
    <row r="13" spans="2:7" ht="15" customHeight="1">
      <c r="B13" s="255" t="s">
        <v>78</v>
      </c>
      <c r="C13" s="270" t="s">
        <v>87</v>
      </c>
      <c r="D13" s="256">
        <v>2011</v>
      </c>
      <c r="E13" s="257">
        <v>22697</v>
      </c>
      <c r="F13" s="258">
        <v>45824</v>
      </c>
      <c r="G13" t="s">
        <v>79</v>
      </c>
    </row>
    <row r="14" spans="2:7">
      <c r="C14" s="253"/>
      <c r="E14" s="259"/>
    </row>
    <row r="15" spans="2:7" ht="15.75">
      <c r="B15" s="268" t="s">
        <v>110</v>
      </c>
      <c r="C15" s="270" t="s">
        <v>111</v>
      </c>
      <c r="D15">
        <v>2003</v>
      </c>
      <c r="E15" s="254">
        <v>17962</v>
      </c>
      <c r="F15" s="376">
        <v>45986</v>
      </c>
    </row>
    <row r="16" spans="2:7">
      <c r="C16" s="253"/>
      <c r="E16" s="259"/>
    </row>
    <row r="17" spans="3:5">
      <c r="C17" s="253"/>
      <c r="E17" s="259"/>
    </row>
    <row r="18" spans="3:5" ht="15.75">
      <c r="C18" s="253"/>
      <c r="E18" s="260">
        <f>E11+E13+E15</f>
        <v>131666</v>
      </c>
    </row>
    <row r="19" spans="3:5">
      <c r="C19" s="253"/>
    </row>
    <row r="20" spans="3:5">
      <c r="C20" s="253"/>
    </row>
    <row r="21" spans="3:5">
      <c r="C21" s="253"/>
    </row>
    <row r="22" spans="3:5">
      <c r="C22" s="253"/>
    </row>
    <row r="23" spans="3:5">
      <c r="C23" s="253"/>
    </row>
    <row r="24" spans="3:5">
      <c r="C24" s="253"/>
    </row>
    <row r="25" spans="3:5">
      <c r="C25" s="253"/>
    </row>
  </sheetData>
  <mergeCells count="3">
    <mergeCell ref="D6:D7"/>
    <mergeCell ref="B4:B10"/>
    <mergeCell ref="D4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36"/>
  <sheetViews>
    <sheetView workbookViewId="0">
      <selection activeCell="A35" sqref="A35"/>
    </sheetView>
  </sheetViews>
  <sheetFormatPr defaultRowHeight="11.25"/>
  <cols>
    <col min="1" max="1" width="6" style="2" bestFit="1" customWidth="1"/>
    <col min="2" max="2" width="7" style="2" customWidth="1"/>
    <col min="3" max="3" width="7.88671875" style="2" bestFit="1" customWidth="1"/>
    <col min="4" max="4" width="54.21875" style="2" bestFit="1" customWidth="1"/>
    <col min="5" max="5" width="13.109375" style="2" customWidth="1"/>
    <col min="6" max="6" width="13.5546875" style="2" customWidth="1"/>
    <col min="7" max="7" width="12.44140625" style="2" customWidth="1"/>
    <col min="8" max="8" width="10" style="2" customWidth="1"/>
    <col min="9" max="9" width="13.6640625" style="2" customWidth="1"/>
    <col min="10" max="10" width="43.77734375" style="2" customWidth="1"/>
    <col min="11" max="11" width="31.6640625" style="2" customWidth="1"/>
    <col min="12" max="12" width="12" style="2" customWidth="1"/>
    <col min="13" max="13" width="11.44140625" style="2" customWidth="1"/>
    <col min="14" max="14" width="10.44140625" style="2" customWidth="1"/>
    <col min="15" max="15" width="5.109375" style="2" bestFit="1" customWidth="1"/>
    <col min="16" max="16" width="7.44140625" style="2" bestFit="1" customWidth="1"/>
    <col min="17" max="17" width="8.44140625" style="2" bestFit="1" customWidth="1"/>
    <col min="18" max="18" width="7.44140625" style="2" bestFit="1" customWidth="1"/>
    <col min="19" max="19" width="9.5546875" style="2" customWidth="1"/>
    <col min="20" max="20" width="8.44140625" style="2" customWidth="1"/>
    <col min="21" max="21" width="8.109375" style="2" customWidth="1"/>
    <col min="22" max="22" width="9.21875" style="2" customWidth="1"/>
    <col min="23" max="23" width="10.44140625" style="2" customWidth="1"/>
    <col min="24" max="28" width="9.21875" style="2" customWidth="1"/>
    <col min="29" max="30" width="8.5546875" style="2" customWidth="1"/>
    <col min="31" max="32" width="9.21875" style="2" customWidth="1"/>
    <col min="33" max="33" width="9.33203125" style="2" bestFit="1" customWidth="1"/>
    <col min="34" max="34" width="12.5546875" style="2" customWidth="1"/>
    <col min="35" max="35" width="12.44140625" style="2" customWidth="1"/>
    <col min="36" max="36" width="9.33203125" style="2" customWidth="1"/>
    <col min="37" max="37" width="4.6640625" style="2" bestFit="1" customWidth="1"/>
    <col min="38" max="38" width="73.88671875" style="2" bestFit="1" customWidth="1"/>
    <col min="39" max="39" width="49.88671875" style="2" bestFit="1" customWidth="1"/>
    <col min="40" max="40" width="32.6640625" style="2" bestFit="1" customWidth="1"/>
    <col min="41" max="41" width="8.44140625" style="2" customWidth="1"/>
    <col min="42" max="45" width="8.88671875" style="2" customWidth="1"/>
    <col min="46" max="16384" width="8.88671875" style="2"/>
  </cols>
  <sheetData>
    <row r="1" spans="1:39" s="79" customFormat="1" ht="39.75" thickBot="1">
      <c r="A1" s="11" t="s">
        <v>31</v>
      </c>
      <c r="B1" s="11" t="s">
        <v>7</v>
      </c>
      <c r="C1" s="12" t="s">
        <v>6</v>
      </c>
      <c r="D1" s="66" t="s">
        <v>0</v>
      </c>
      <c r="E1" s="67" t="s">
        <v>32</v>
      </c>
      <c r="F1" s="67" t="s">
        <v>33</v>
      </c>
      <c r="G1" s="68" t="s">
        <v>17</v>
      </c>
      <c r="H1" s="69" t="s">
        <v>18</v>
      </c>
      <c r="I1" s="70" t="s">
        <v>19</v>
      </c>
      <c r="J1" s="14" t="s">
        <v>20</v>
      </c>
      <c r="K1" s="14" t="s">
        <v>34</v>
      </c>
      <c r="L1" s="71" t="s">
        <v>35</v>
      </c>
      <c r="M1" s="15" t="s">
        <v>36</v>
      </c>
      <c r="N1" s="16" t="s">
        <v>37</v>
      </c>
      <c r="O1" s="17" t="s">
        <v>54</v>
      </c>
      <c r="P1" s="74" t="s">
        <v>3</v>
      </c>
      <c r="Q1" s="17" t="s">
        <v>9</v>
      </c>
      <c r="R1" s="74" t="s">
        <v>3</v>
      </c>
      <c r="S1" s="21" t="s">
        <v>55</v>
      </c>
      <c r="T1" s="21" t="s">
        <v>40</v>
      </c>
      <c r="U1" s="111" t="s">
        <v>56</v>
      </c>
      <c r="V1" s="74" t="s">
        <v>3</v>
      </c>
      <c r="W1" s="17" t="s">
        <v>57</v>
      </c>
      <c r="X1" s="74" t="s">
        <v>3</v>
      </c>
      <c r="Y1" s="17" t="s">
        <v>43</v>
      </c>
      <c r="Z1" s="18" t="s">
        <v>3</v>
      </c>
      <c r="AA1" s="20" t="s">
        <v>44</v>
      </c>
      <c r="AB1" s="18" t="s">
        <v>3</v>
      </c>
      <c r="AC1" s="11" t="s">
        <v>24</v>
      </c>
      <c r="AD1" s="112" t="s">
        <v>3</v>
      </c>
      <c r="AE1" s="21" t="s">
        <v>5</v>
      </c>
      <c r="AF1" s="74" t="s">
        <v>3</v>
      </c>
      <c r="AG1" s="76" t="s">
        <v>4</v>
      </c>
      <c r="AH1" s="113" t="s">
        <v>45</v>
      </c>
      <c r="AI1" s="114" t="s">
        <v>4</v>
      </c>
      <c r="AJ1" s="114" t="s">
        <v>4</v>
      </c>
      <c r="AK1" s="114" t="s">
        <v>58</v>
      </c>
      <c r="AL1" s="115" t="s">
        <v>25</v>
      </c>
      <c r="AM1" s="2"/>
    </row>
    <row r="7" spans="1:39" s="28" customFormat="1" ht="13.5" thickBot="1">
      <c r="A7" s="22"/>
      <c r="B7" s="85"/>
      <c r="C7" s="86"/>
      <c r="D7" s="56"/>
      <c r="E7" s="56"/>
      <c r="F7" s="56"/>
      <c r="G7" s="87"/>
      <c r="H7" s="87"/>
      <c r="I7" s="87"/>
      <c r="J7" s="24"/>
      <c r="K7" s="24"/>
      <c r="L7" s="80"/>
      <c r="M7" s="26"/>
      <c r="N7" s="27"/>
      <c r="O7" s="26"/>
      <c r="P7" s="81"/>
      <c r="Q7" s="26"/>
      <c r="R7" s="81"/>
      <c r="S7" s="26"/>
      <c r="T7" s="26"/>
      <c r="U7" s="26"/>
      <c r="V7" s="82"/>
      <c r="W7" s="27"/>
      <c r="X7" s="82"/>
      <c r="Y7" s="27"/>
      <c r="Z7" s="27"/>
      <c r="AA7" s="27"/>
      <c r="AB7" s="27"/>
      <c r="AC7" s="27"/>
      <c r="AD7" s="27"/>
      <c r="AE7" s="27"/>
      <c r="AF7" s="82"/>
      <c r="AG7" s="82"/>
      <c r="AH7" s="27"/>
      <c r="AJ7" s="116"/>
      <c r="AL7" s="117"/>
      <c r="AM7" s="118"/>
    </row>
    <row r="8" spans="1:39" s="28" customFormat="1" ht="12.75" customHeight="1">
      <c r="A8" s="283" t="s">
        <v>47</v>
      </c>
      <c r="B8" s="286" t="s">
        <v>80</v>
      </c>
      <c r="C8" s="289">
        <v>38195</v>
      </c>
      <c r="D8" s="44" t="s">
        <v>59</v>
      </c>
      <c r="E8" s="41" t="s">
        <v>46</v>
      </c>
      <c r="F8" s="41" t="s">
        <v>46</v>
      </c>
      <c r="G8" s="35">
        <v>2941.92</v>
      </c>
      <c r="H8" s="48">
        <v>612</v>
      </c>
      <c r="I8" s="48">
        <v>612</v>
      </c>
      <c r="J8" s="292" t="s">
        <v>98</v>
      </c>
      <c r="K8" s="295" t="s">
        <v>101</v>
      </c>
      <c r="L8" s="274" t="s">
        <v>47</v>
      </c>
      <c r="M8" s="119">
        <v>410.31128000000001</v>
      </c>
      <c r="N8" s="120">
        <v>287.60000000000002</v>
      </c>
      <c r="O8" s="121"/>
      <c r="P8" s="122"/>
      <c r="Q8" s="123">
        <v>122.71127999999999</v>
      </c>
      <c r="R8" s="124">
        <v>690</v>
      </c>
      <c r="S8" s="123">
        <v>7.95</v>
      </c>
      <c r="T8" s="119">
        <v>38.244960000000006</v>
      </c>
      <c r="U8" s="119">
        <v>30.294960000000007</v>
      </c>
      <c r="V8" s="125">
        <v>170</v>
      </c>
      <c r="W8" s="119">
        <v>17.748947999999999</v>
      </c>
      <c r="X8" s="125">
        <v>100</v>
      </c>
      <c r="Y8" s="122"/>
      <c r="Z8" s="122"/>
      <c r="AA8" s="119">
        <v>28.894527999999994</v>
      </c>
      <c r="AB8" s="125">
        <v>162</v>
      </c>
      <c r="AC8" s="298" t="s">
        <v>9</v>
      </c>
      <c r="AD8" s="299"/>
      <c r="AE8" s="36">
        <v>245.42255999999998</v>
      </c>
      <c r="AF8" s="126">
        <v>1379</v>
      </c>
      <c r="AG8" s="127">
        <f>AF8</f>
        <v>1379</v>
      </c>
      <c r="AH8" s="304">
        <v>45827</v>
      </c>
      <c r="AI8" s="307">
        <f>AG8+AG9+AG10+AG11</f>
        <v>26081</v>
      </c>
      <c r="AJ8" s="310">
        <f>AI8+AI12+AI13+AI17</f>
        <v>50530.835533339327</v>
      </c>
      <c r="AK8" s="128">
        <v>74</v>
      </c>
      <c r="AL8" s="117"/>
      <c r="AM8" s="118"/>
    </row>
    <row r="9" spans="1:39" s="28" customFormat="1" ht="12.75" customHeight="1">
      <c r="A9" s="284"/>
      <c r="B9" s="287"/>
      <c r="C9" s="290"/>
      <c r="D9" s="129" t="s">
        <v>60</v>
      </c>
      <c r="E9" s="130"/>
      <c r="F9" s="130"/>
      <c r="G9" s="131">
        <v>15000</v>
      </c>
      <c r="H9" s="132">
        <v>0</v>
      </c>
      <c r="I9" s="132" t="s">
        <v>52</v>
      </c>
      <c r="J9" s="293"/>
      <c r="K9" s="296"/>
      <c r="L9" s="275"/>
      <c r="M9" s="133">
        <v>385.43328000000008</v>
      </c>
      <c r="N9" s="131"/>
      <c r="O9" s="134"/>
      <c r="P9" s="135"/>
      <c r="Q9" s="136">
        <v>385.43328000000008</v>
      </c>
      <c r="R9" s="137">
        <v>2166</v>
      </c>
      <c r="S9" s="136"/>
      <c r="T9" s="133">
        <v>195.00000000000003</v>
      </c>
      <c r="U9" s="133">
        <v>195.00000000000003</v>
      </c>
      <c r="V9" s="138">
        <v>1096</v>
      </c>
      <c r="W9" s="133">
        <v>28.887292000000006</v>
      </c>
      <c r="X9" s="138">
        <v>161</v>
      </c>
      <c r="Y9" s="135"/>
      <c r="Z9" s="135"/>
      <c r="AA9" s="133">
        <v>76.17331200000001</v>
      </c>
      <c r="AB9" s="138">
        <v>428</v>
      </c>
      <c r="AC9" s="300"/>
      <c r="AD9" s="301"/>
      <c r="AE9" s="133">
        <v>770.86656000000016</v>
      </c>
      <c r="AF9" s="138">
        <v>4332</v>
      </c>
      <c r="AG9" s="139">
        <f t="shared" ref="AG9:AG11" si="0">AF9</f>
        <v>4332</v>
      </c>
      <c r="AH9" s="305"/>
      <c r="AI9" s="308"/>
      <c r="AJ9" s="311"/>
      <c r="AL9" s="117"/>
      <c r="AM9" s="118"/>
    </row>
    <row r="10" spans="1:39" s="28" customFormat="1" ht="12.75" customHeight="1">
      <c r="A10" s="284"/>
      <c r="B10" s="287"/>
      <c r="C10" s="290"/>
      <c r="D10" s="129" t="s">
        <v>61</v>
      </c>
      <c r="E10" s="130"/>
      <c r="F10" s="130"/>
      <c r="G10" s="140">
        <v>66666</v>
      </c>
      <c r="H10" s="132">
        <v>0</v>
      </c>
      <c r="I10" s="132" t="s">
        <v>52</v>
      </c>
      <c r="J10" s="293"/>
      <c r="K10" s="296"/>
      <c r="L10" s="275"/>
      <c r="M10" s="133">
        <v>1677.0832800000001</v>
      </c>
      <c r="N10" s="131"/>
      <c r="O10" s="134"/>
      <c r="P10" s="135"/>
      <c r="Q10" s="136">
        <v>1677.0832800000001</v>
      </c>
      <c r="R10" s="137">
        <v>9424</v>
      </c>
      <c r="S10" s="136"/>
      <c r="T10" s="133">
        <v>866.65800000000013</v>
      </c>
      <c r="U10" s="133">
        <v>866.65800000000013</v>
      </c>
      <c r="V10" s="138">
        <v>4870</v>
      </c>
      <c r="W10" s="133">
        <v>121.88609200000002</v>
      </c>
      <c r="X10" s="138">
        <v>685</v>
      </c>
      <c r="Y10" s="135"/>
      <c r="Z10" s="135"/>
      <c r="AA10" s="133">
        <v>324.17011200000007</v>
      </c>
      <c r="AB10" s="138">
        <v>1822</v>
      </c>
      <c r="AC10" s="300"/>
      <c r="AD10" s="301"/>
      <c r="AE10" s="133">
        <v>3354.1665600000001</v>
      </c>
      <c r="AF10" s="138">
        <v>18848</v>
      </c>
      <c r="AG10" s="139">
        <f t="shared" si="0"/>
        <v>18848</v>
      </c>
      <c r="AH10" s="305"/>
      <c r="AI10" s="308"/>
      <c r="AJ10" s="311"/>
      <c r="AL10" s="117"/>
      <c r="AM10" s="118"/>
    </row>
    <row r="11" spans="1:39" s="28" customFormat="1" ht="12.75" customHeight="1" thickBot="1">
      <c r="A11" s="284"/>
      <c r="B11" s="288"/>
      <c r="C11" s="291"/>
      <c r="D11" s="141" t="s">
        <v>62</v>
      </c>
      <c r="E11" s="142"/>
      <c r="F11" s="142"/>
      <c r="G11" s="49">
        <v>5000</v>
      </c>
      <c r="H11" s="50">
        <v>0</v>
      </c>
      <c r="I11" s="50" t="s">
        <v>52</v>
      </c>
      <c r="J11" s="293"/>
      <c r="K11" s="296"/>
      <c r="L11" s="275"/>
      <c r="M11" s="63">
        <v>135.43328</v>
      </c>
      <c r="N11" s="49"/>
      <c r="O11" s="106"/>
      <c r="P11" s="143"/>
      <c r="Q11" s="51">
        <v>135.43328</v>
      </c>
      <c r="R11" s="144">
        <v>761</v>
      </c>
      <c r="S11" s="51"/>
      <c r="T11" s="63">
        <v>65</v>
      </c>
      <c r="U11" s="63">
        <v>65</v>
      </c>
      <c r="V11" s="145">
        <v>365</v>
      </c>
      <c r="W11" s="63">
        <v>10.887291999999999</v>
      </c>
      <c r="X11" s="145">
        <v>61</v>
      </c>
      <c r="Y11" s="143"/>
      <c r="Z11" s="143"/>
      <c r="AA11" s="63">
        <v>28.173311999999996</v>
      </c>
      <c r="AB11" s="145">
        <v>158</v>
      </c>
      <c r="AC11" s="300"/>
      <c r="AD11" s="301"/>
      <c r="AE11" s="63">
        <v>270.86655999999999</v>
      </c>
      <c r="AF11" s="145">
        <v>1522</v>
      </c>
      <c r="AG11" s="146">
        <f t="shared" si="0"/>
        <v>1522</v>
      </c>
      <c r="AH11" s="306"/>
      <c r="AI11" s="309"/>
      <c r="AJ11" s="311"/>
      <c r="AL11" s="117"/>
      <c r="AM11" s="118"/>
    </row>
    <row r="12" spans="1:39" s="28" customFormat="1" ht="15.75" customHeight="1" thickBot="1">
      <c r="A12" s="284"/>
      <c r="B12" s="147" t="s">
        <v>82</v>
      </c>
      <c r="C12" s="148">
        <v>39330</v>
      </c>
      <c r="D12" s="149" t="s">
        <v>88</v>
      </c>
      <c r="E12" s="150" t="s">
        <v>63</v>
      </c>
      <c r="F12" s="150" t="s">
        <v>46</v>
      </c>
      <c r="G12" s="151">
        <v>4412.88</v>
      </c>
      <c r="H12" s="152">
        <v>0</v>
      </c>
      <c r="I12" s="153">
        <v>2000</v>
      </c>
      <c r="J12" s="293"/>
      <c r="K12" s="296"/>
      <c r="L12" s="275"/>
      <c r="M12" s="151">
        <v>319.77999999999997</v>
      </c>
      <c r="N12" s="151">
        <v>25</v>
      </c>
      <c r="O12" s="154"/>
      <c r="P12" s="155"/>
      <c r="Q12" s="151">
        <v>294.77999999999997</v>
      </c>
      <c r="R12" s="156">
        <v>2411</v>
      </c>
      <c r="S12" s="157">
        <v>26</v>
      </c>
      <c r="T12" s="151">
        <v>57.37</v>
      </c>
      <c r="U12" s="151">
        <v>57.37</v>
      </c>
      <c r="V12" s="156">
        <v>469</v>
      </c>
      <c r="W12" s="151">
        <v>11.39</v>
      </c>
      <c r="X12" s="156">
        <v>93</v>
      </c>
      <c r="Y12" s="158"/>
      <c r="Z12" s="158"/>
      <c r="AA12" s="159">
        <v>94.37</v>
      </c>
      <c r="AB12" s="159">
        <v>772</v>
      </c>
      <c r="AC12" s="300"/>
      <c r="AD12" s="301"/>
      <c r="AE12" s="151">
        <v>589.55999999999995</v>
      </c>
      <c r="AF12" s="156">
        <v>4823</v>
      </c>
      <c r="AG12" s="160">
        <f>P12+V12+X12+AF12</f>
        <v>5385</v>
      </c>
      <c r="AH12" s="161">
        <v>45828</v>
      </c>
      <c r="AI12" s="162">
        <f>AG12</f>
        <v>5385</v>
      </c>
      <c r="AJ12" s="311"/>
      <c r="AK12" s="128">
        <v>72</v>
      </c>
      <c r="AL12" s="117"/>
      <c r="AM12" s="118"/>
    </row>
    <row r="13" spans="1:39" s="28" customFormat="1" ht="12.75" customHeight="1">
      <c r="A13" s="284"/>
      <c r="B13" s="163" t="s">
        <v>84</v>
      </c>
      <c r="C13" s="34">
        <v>40063</v>
      </c>
      <c r="D13" s="41" t="s">
        <v>89</v>
      </c>
      <c r="E13" s="41" t="s">
        <v>46</v>
      </c>
      <c r="F13" s="41" t="s">
        <v>46</v>
      </c>
      <c r="G13" s="35">
        <v>2941.92</v>
      </c>
      <c r="H13" s="48">
        <v>2941.92</v>
      </c>
      <c r="I13" s="48">
        <v>2941.92</v>
      </c>
      <c r="J13" s="293"/>
      <c r="K13" s="296"/>
      <c r="L13" s="275"/>
      <c r="M13" s="35">
        <v>640.74415999999997</v>
      </c>
      <c r="N13" s="36">
        <v>228.29</v>
      </c>
      <c r="O13" s="164"/>
      <c r="P13" s="165"/>
      <c r="Q13" s="120">
        <v>412.45416</v>
      </c>
      <c r="R13" s="166">
        <v>2646.4892251497231</v>
      </c>
      <c r="S13" s="167" t="s">
        <v>52</v>
      </c>
      <c r="T13" s="35">
        <v>38.244960000000006</v>
      </c>
      <c r="U13" s="35">
        <v>38.244960000000006</v>
      </c>
      <c r="V13" s="168">
        <v>245.3966631256238</v>
      </c>
      <c r="W13" s="35">
        <v>22.372879999999999</v>
      </c>
      <c r="X13" s="168">
        <v>143.55434275548998</v>
      </c>
      <c r="Y13" s="121"/>
      <c r="Z13" s="121"/>
      <c r="AA13" s="120">
        <v>123.91022</v>
      </c>
      <c r="AB13" s="120">
        <v>795.06304922693016</v>
      </c>
      <c r="AC13" s="300"/>
      <c r="AD13" s="301"/>
      <c r="AE13" s="35">
        <v>824.90832</v>
      </c>
      <c r="AF13" s="168">
        <v>5292.9784502994462</v>
      </c>
      <c r="AG13" s="169">
        <f>AF13</f>
        <v>5292.9784502994462</v>
      </c>
      <c r="AH13" s="304">
        <v>45827</v>
      </c>
      <c r="AI13" s="313">
        <f>AG13+AG14+AG15+AG16</f>
        <v>13386.83553333933</v>
      </c>
      <c r="AJ13" s="311"/>
      <c r="AK13" s="170">
        <v>48</v>
      </c>
      <c r="AL13" s="117"/>
      <c r="AM13" s="118"/>
    </row>
    <row r="14" spans="1:39" s="28" customFormat="1" ht="12.75" customHeight="1">
      <c r="A14" s="284"/>
      <c r="B14" s="171"/>
      <c r="C14" s="172"/>
      <c r="D14" s="173" t="s">
        <v>60</v>
      </c>
      <c r="E14" s="173"/>
      <c r="F14" s="173"/>
      <c r="G14" s="174">
        <v>1111</v>
      </c>
      <c r="H14" s="132">
        <v>0</v>
      </c>
      <c r="I14" s="132" t="s">
        <v>52</v>
      </c>
      <c r="J14" s="293"/>
      <c r="K14" s="296"/>
      <c r="L14" s="275"/>
      <c r="M14" s="101">
        <v>56.053000000000004</v>
      </c>
      <c r="N14" s="98"/>
      <c r="O14" s="175"/>
      <c r="P14" s="176"/>
      <c r="Q14" s="131">
        <v>56.053000000000004</v>
      </c>
      <c r="R14" s="177">
        <v>359.66096338394925</v>
      </c>
      <c r="S14" s="132" t="s">
        <v>52</v>
      </c>
      <c r="T14" s="101">
        <v>14.443000000000001</v>
      </c>
      <c r="U14" s="101">
        <v>14.443000000000001</v>
      </c>
      <c r="V14" s="102">
        <v>92.672707868524</v>
      </c>
      <c r="W14" s="101">
        <v>4.3665000000000003</v>
      </c>
      <c r="X14" s="102">
        <v>28.017404895652565</v>
      </c>
      <c r="Y14" s="134"/>
      <c r="Z14" s="134"/>
      <c r="AA14" s="131">
        <v>14.388499999999999</v>
      </c>
      <c r="AB14" s="131">
        <v>92.323011643443678</v>
      </c>
      <c r="AC14" s="300"/>
      <c r="AD14" s="301"/>
      <c r="AE14" s="101">
        <v>112.10600000000001</v>
      </c>
      <c r="AF14" s="102">
        <v>719.3219267678985</v>
      </c>
      <c r="AG14" s="177">
        <f t="shared" ref="AG14:AG16" si="1">AF14</f>
        <v>719.3219267678985</v>
      </c>
      <c r="AH14" s="305"/>
      <c r="AI14" s="314"/>
      <c r="AJ14" s="311"/>
      <c r="AK14" s="178"/>
      <c r="AL14" s="117"/>
      <c r="AM14" s="118"/>
    </row>
    <row r="15" spans="1:39" s="28" customFormat="1" ht="12.75" customHeight="1">
      <c r="A15" s="284"/>
      <c r="B15" s="171"/>
      <c r="C15" s="172"/>
      <c r="D15" s="173" t="s">
        <v>61</v>
      </c>
      <c r="E15" s="173"/>
      <c r="F15" s="173"/>
      <c r="G15" s="179">
        <v>22222</v>
      </c>
      <c r="H15" s="132">
        <v>0</v>
      </c>
      <c r="I15" s="132" t="s">
        <v>52</v>
      </c>
      <c r="J15" s="293"/>
      <c r="K15" s="296"/>
      <c r="L15" s="275"/>
      <c r="M15" s="101">
        <v>541.60599999999999</v>
      </c>
      <c r="N15" s="98"/>
      <c r="O15" s="175"/>
      <c r="P15" s="176"/>
      <c r="Q15" s="131">
        <v>541.60599999999999</v>
      </c>
      <c r="R15" s="177">
        <v>3475.1848381804207</v>
      </c>
      <c r="S15" s="132" t="s">
        <v>52</v>
      </c>
      <c r="T15" s="101">
        <v>288.88600000000002</v>
      </c>
      <c r="U15" s="101">
        <v>288.88600000000002</v>
      </c>
      <c r="V15" s="102">
        <v>1853.6209849273987</v>
      </c>
      <c r="W15" s="101">
        <v>36.033000000000001</v>
      </c>
      <c r="X15" s="102">
        <v>231.20374455629221</v>
      </c>
      <c r="Y15" s="134"/>
      <c r="Z15" s="134"/>
      <c r="AA15" s="131">
        <v>88.277000000000001</v>
      </c>
      <c r="AB15" s="131">
        <v>566.42447085160234</v>
      </c>
      <c r="AC15" s="300"/>
      <c r="AD15" s="301"/>
      <c r="AE15" s="101">
        <v>1083.212</v>
      </c>
      <c r="AF15" s="102">
        <v>6950.3696763608414</v>
      </c>
      <c r="AG15" s="177">
        <f t="shared" si="1"/>
        <v>6950.3696763608414</v>
      </c>
      <c r="AH15" s="305"/>
      <c r="AI15" s="314"/>
      <c r="AJ15" s="311"/>
      <c r="AK15" s="178"/>
      <c r="AL15" s="117"/>
      <c r="AM15" s="118"/>
    </row>
    <row r="16" spans="1:39" s="28" customFormat="1" ht="12.75" customHeight="1" thickBot="1">
      <c r="A16" s="284"/>
      <c r="B16" s="180"/>
      <c r="C16" s="181"/>
      <c r="D16" s="142" t="s">
        <v>62</v>
      </c>
      <c r="E16" s="142"/>
      <c r="F16" s="142"/>
      <c r="G16" s="182">
        <v>111</v>
      </c>
      <c r="H16" s="50">
        <v>0</v>
      </c>
      <c r="I16" s="50" t="s">
        <v>52</v>
      </c>
      <c r="J16" s="293"/>
      <c r="K16" s="296"/>
      <c r="L16" s="275"/>
      <c r="M16" s="49">
        <v>33.052999999999997</v>
      </c>
      <c r="N16" s="63"/>
      <c r="O16" s="183"/>
      <c r="P16" s="184"/>
      <c r="Q16" s="151">
        <v>33.052999999999997</v>
      </c>
      <c r="R16" s="156">
        <v>212.08273995557178</v>
      </c>
      <c r="S16" s="50" t="s">
        <v>52</v>
      </c>
      <c r="T16" s="49">
        <v>1.4430000000000001</v>
      </c>
      <c r="U16" s="49">
        <v>1.4430000000000001</v>
      </c>
      <c r="V16" s="108">
        <v>9.2589294090064591</v>
      </c>
      <c r="W16" s="49">
        <v>2.8665000000000003</v>
      </c>
      <c r="X16" s="108">
        <v>18.392738150323591</v>
      </c>
      <c r="Y16" s="106"/>
      <c r="Z16" s="106"/>
      <c r="AA16" s="49">
        <v>10.888499999999999</v>
      </c>
      <c r="AB16" s="49">
        <v>69.865455904342809</v>
      </c>
      <c r="AC16" s="300"/>
      <c r="AD16" s="301"/>
      <c r="AE16" s="49">
        <v>66.105999999999995</v>
      </c>
      <c r="AF16" s="108">
        <v>424.16547991114356</v>
      </c>
      <c r="AG16" s="185">
        <f t="shared" si="1"/>
        <v>424.16547991114356</v>
      </c>
      <c r="AH16" s="306"/>
      <c r="AI16" s="315"/>
      <c r="AJ16" s="311"/>
      <c r="AK16" s="178"/>
      <c r="AL16" s="117"/>
      <c r="AM16" s="118"/>
    </row>
    <row r="17" spans="1:39" s="28" customFormat="1" ht="15" customHeight="1" thickBot="1">
      <c r="A17" s="284"/>
      <c r="B17" s="186" t="s">
        <v>86</v>
      </c>
      <c r="C17" s="187">
        <v>41157</v>
      </c>
      <c r="D17" s="188" t="s">
        <v>90</v>
      </c>
      <c r="E17" s="189" t="s">
        <v>63</v>
      </c>
      <c r="F17" s="189"/>
      <c r="G17" s="159">
        <v>9193.5</v>
      </c>
      <c r="H17" s="190">
        <v>0</v>
      </c>
      <c r="I17" s="190" t="s">
        <v>52</v>
      </c>
      <c r="J17" s="293"/>
      <c r="K17" s="296"/>
      <c r="L17" s="275"/>
      <c r="M17" s="159">
        <v>600.86</v>
      </c>
      <c r="N17" s="191">
        <v>86.53</v>
      </c>
      <c r="O17" s="154"/>
      <c r="P17" s="155"/>
      <c r="Q17" s="159">
        <v>514.33000000000004</v>
      </c>
      <c r="R17" s="192">
        <v>2521</v>
      </c>
      <c r="S17" s="190" t="s">
        <v>52</v>
      </c>
      <c r="T17" s="159">
        <v>119</v>
      </c>
      <c r="U17" s="159">
        <v>119</v>
      </c>
      <c r="V17" s="192">
        <v>583</v>
      </c>
      <c r="W17" s="159">
        <v>10.78</v>
      </c>
      <c r="X17" s="192">
        <v>53</v>
      </c>
      <c r="Y17" s="159">
        <v>62.6</v>
      </c>
      <c r="Z17" s="159">
        <v>307</v>
      </c>
      <c r="AA17" s="159">
        <v>50.87</v>
      </c>
      <c r="AB17" s="151">
        <v>249</v>
      </c>
      <c r="AC17" s="302"/>
      <c r="AD17" s="303"/>
      <c r="AE17" s="159">
        <v>1028.6600000000001</v>
      </c>
      <c r="AF17" s="192">
        <v>5042</v>
      </c>
      <c r="AG17" s="193">
        <f>P17+V17+X17+AF17</f>
        <v>5678</v>
      </c>
      <c r="AH17" s="161">
        <v>45830</v>
      </c>
      <c r="AI17" s="162">
        <f>AG17</f>
        <v>5678</v>
      </c>
      <c r="AJ17" s="312"/>
      <c r="AK17" s="128">
        <v>150</v>
      </c>
      <c r="AL17" s="117"/>
      <c r="AM17" s="118"/>
    </row>
    <row r="18" spans="1:39" s="28" customFormat="1" ht="15" customHeight="1">
      <c r="A18" s="284"/>
      <c r="B18" s="277" t="s">
        <v>64</v>
      </c>
      <c r="C18" s="278"/>
      <c r="D18" s="194" t="s">
        <v>91</v>
      </c>
      <c r="E18" s="195"/>
      <c r="F18" s="195"/>
      <c r="G18" s="97"/>
      <c r="H18" s="97"/>
      <c r="I18" s="97"/>
      <c r="J18" s="293"/>
      <c r="K18" s="296"/>
      <c r="L18" s="275"/>
      <c r="M18" s="101"/>
      <c r="N18" s="98"/>
      <c r="O18" s="101"/>
      <c r="P18" s="102"/>
      <c r="Q18" s="101"/>
      <c r="R18" s="102"/>
      <c r="S18" s="101"/>
      <c r="T18" s="101"/>
      <c r="U18" s="101"/>
      <c r="V18" s="196"/>
      <c r="W18" s="98"/>
      <c r="X18" s="196"/>
      <c r="Y18" s="197"/>
      <c r="Z18" s="197"/>
      <c r="AA18" s="197"/>
      <c r="AB18" s="197"/>
      <c r="AC18" s="198"/>
      <c r="AD18" s="199"/>
      <c r="AE18" s="98"/>
      <c r="AF18" s="196"/>
      <c r="AG18" s="196"/>
      <c r="AH18" s="27"/>
      <c r="AI18" s="27"/>
      <c r="AJ18" s="116"/>
      <c r="AK18" s="116"/>
      <c r="AL18" s="117"/>
      <c r="AM18" s="118"/>
    </row>
    <row r="19" spans="1:39" s="28" customFormat="1" ht="15" customHeight="1">
      <c r="A19" s="284"/>
      <c r="B19" s="279" t="s">
        <v>65</v>
      </c>
      <c r="C19" s="280"/>
      <c r="D19" s="200" t="s">
        <v>92</v>
      </c>
      <c r="E19" s="201"/>
      <c r="F19" s="201"/>
      <c r="G19" s="202"/>
      <c r="H19" s="202"/>
      <c r="I19" s="202"/>
      <c r="J19" s="293"/>
      <c r="K19" s="296"/>
      <c r="L19" s="275"/>
      <c r="M19" s="203"/>
      <c r="N19" s="204"/>
      <c r="O19" s="203"/>
      <c r="P19" s="205"/>
      <c r="Q19" s="203"/>
      <c r="R19" s="205"/>
      <c r="S19" s="203"/>
      <c r="T19" s="203"/>
      <c r="U19" s="203"/>
      <c r="V19" s="206"/>
      <c r="W19" s="204"/>
      <c r="X19" s="206"/>
      <c r="Y19" s="138"/>
      <c r="Z19" s="138"/>
      <c r="AA19" s="138"/>
      <c r="AB19" s="138"/>
      <c r="AC19" s="207"/>
      <c r="AD19" s="207"/>
      <c r="AE19" s="204"/>
      <c r="AF19" s="206"/>
      <c r="AG19" s="206"/>
      <c r="AH19" s="27"/>
      <c r="AI19" s="27"/>
      <c r="AJ19" s="116"/>
      <c r="AK19" s="116"/>
      <c r="AL19" s="117"/>
      <c r="AM19" s="118"/>
    </row>
    <row r="20" spans="1:39" s="28" customFormat="1" ht="15.75" customHeight="1" thickBot="1">
      <c r="A20" s="285"/>
      <c r="B20" s="281" t="s">
        <v>66</v>
      </c>
      <c r="C20" s="282"/>
      <c r="D20" s="208" t="s">
        <v>93</v>
      </c>
      <c r="E20" s="208"/>
      <c r="F20" s="208"/>
      <c r="G20" s="209"/>
      <c r="H20" s="209"/>
      <c r="I20" s="209"/>
      <c r="J20" s="294"/>
      <c r="K20" s="297"/>
      <c r="L20" s="276"/>
      <c r="M20" s="210"/>
      <c r="N20" s="210"/>
      <c r="O20" s="210"/>
      <c r="P20" s="211"/>
      <c r="Q20" s="210"/>
      <c r="R20" s="211"/>
      <c r="S20" s="210"/>
      <c r="T20" s="210"/>
      <c r="U20" s="210"/>
      <c r="V20" s="211"/>
      <c r="W20" s="210"/>
      <c r="X20" s="211"/>
      <c r="Y20" s="212"/>
      <c r="Z20" s="212"/>
      <c r="AA20" s="212"/>
      <c r="AB20" s="212"/>
      <c r="AC20" s="213"/>
      <c r="AD20" s="214"/>
      <c r="AE20" s="210"/>
      <c r="AF20" s="211"/>
      <c r="AG20" s="211"/>
      <c r="AH20" s="215"/>
      <c r="AI20" s="215"/>
      <c r="AJ20" s="216"/>
      <c r="AK20" s="116"/>
      <c r="AL20" s="117"/>
      <c r="AM20" s="118"/>
    </row>
    <row r="21" spans="1:39" s="28" customFormat="1" ht="12.75" customHeight="1">
      <c r="A21" s="284" t="s">
        <v>47</v>
      </c>
      <c r="B21" s="287" t="s">
        <v>81</v>
      </c>
      <c r="C21" s="290">
        <v>38198</v>
      </c>
      <c r="D21" s="217" t="s">
        <v>67</v>
      </c>
      <c r="E21" s="173" t="s">
        <v>46</v>
      </c>
      <c r="F21" s="173" t="s">
        <v>46</v>
      </c>
      <c r="G21" s="101">
        <v>4829.17</v>
      </c>
      <c r="H21" s="101">
        <v>4829.17</v>
      </c>
      <c r="I21" s="101">
        <v>4829.17</v>
      </c>
      <c r="J21" s="338" t="s">
        <v>99</v>
      </c>
      <c r="K21" s="340" t="s">
        <v>102</v>
      </c>
      <c r="L21" s="343" t="s">
        <v>47</v>
      </c>
      <c r="M21" s="218">
        <v>456.99252999999993</v>
      </c>
      <c r="N21" s="219">
        <v>386</v>
      </c>
      <c r="O21" s="220"/>
      <c r="P21" s="221"/>
      <c r="Q21" s="222">
        <v>70.992529999999931</v>
      </c>
      <c r="R21" s="223">
        <v>399</v>
      </c>
      <c r="S21" s="222">
        <v>37.409999999999997</v>
      </c>
      <c r="T21" s="197">
        <v>62.779210000000006</v>
      </c>
      <c r="U21" s="197">
        <v>0.02</v>
      </c>
      <c r="V21" s="224">
        <v>1</v>
      </c>
      <c r="W21" s="197">
        <v>10.265997999999996</v>
      </c>
      <c r="X21" s="224">
        <v>58</v>
      </c>
      <c r="Y21" s="221"/>
      <c r="Z21" s="221"/>
      <c r="AA21" s="197">
        <v>20.517327999999992</v>
      </c>
      <c r="AB21" s="225">
        <v>115</v>
      </c>
      <c r="AC21" s="316" t="s">
        <v>9</v>
      </c>
      <c r="AD21" s="317"/>
      <c r="AE21" s="226">
        <v>141.98505999999986</v>
      </c>
      <c r="AF21" s="196">
        <v>798</v>
      </c>
      <c r="AG21" s="225">
        <f>AF21</f>
        <v>798</v>
      </c>
      <c r="AH21" s="305">
        <v>45827</v>
      </c>
      <c r="AI21" s="308">
        <f>AG21+AG22+AG23+AG24</f>
        <v>28303</v>
      </c>
      <c r="AJ21" s="227">
        <f>AI21+AI25+AI26</f>
        <v>40476</v>
      </c>
      <c r="AL21" s="117"/>
      <c r="AM21" s="118"/>
    </row>
    <row r="22" spans="1:39" s="28" customFormat="1" ht="12.75" customHeight="1">
      <c r="A22" s="284"/>
      <c r="B22" s="287"/>
      <c r="C22" s="290"/>
      <c r="D22" s="228" t="s">
        <v>60</v>
      </c>
      <c r="E22" s="130"/>
      <c r="F22" s="130"/>
      <c r="G22" s="131">
        <v>16000</v>
      </c>
      <c r="H22" s="132">
        <v>0</v>
      </c>
      <c r="I22" s="229" t="s">
        <v>52</v>
      </c>
      <c r="J22" s="338"/>
      <c r="K22" s="340"/>
      <c r="L22" s="343"/>
      <c r="M22" s="230">
        <v>410.43328000000002</v>
      </c>
      <c r="N22" s="131">
        <v>0</v>
      </c>
      <c r="O22" s="134"/>
      <c r="P22" s="135"/>
      <c r="Q22" s="136">
        <v>410.43328000000002</v>
      </c>
      <c r="R22" s="137">
        <v>2306</v>
      </c>
      <c r="S22" s="136"/>
      <c r="T22" s="133">
        <v>208.00000000000003</v>
      </c>
      <c r="U22" s="133">
        <v>208.00000000000003</v>
      </c>
      <c r="V22" s="138">
        <v>1169</v>
      </c>
      <c r="W22" s="133">
        <v>30.687292000000003</v>
      </c>
      <c r="X22" s="138">
        <v>172</v>
      </c>
      <c r="Y22" s="135"/>
      <c r="Z22" s="135"/>
      <c r="AA22" s="133">
        <v>80.973312000000021</v>
      </c>
      <c r="AB22" s="139">
        <v>455</v>
      </c>
      <c r="AC22" s="316"/>
      <c r="AD22" s="317"/>
      <c r="AE22" s="230">
        <v>820.86656000000005</v>
      </c>
      <c r="AF22" s="138">
        <v>4513</v>
      </c>
      <c r="AG22" s="139">
        <f t="shared" ref="AG22:AG26" si="2">AF22</f>
        <v>4513</v>
      </c>
      <c r="AH22" s="305"/>
      <c r="AI22" s="308"/>
      <c r="AJ22" s="227"/>
      <c r="AK22" s="128">
        <v>72</v>
      </c>
      <c r="AL22" s="117" t="s">
        <v>68</v>
      </c>
      <c r="AM22" s="118"/>
    </row>
    <row r="23" spans="1:39" s="28" customFormat="1" ht="12.75" customHeight="1">
      <c r="A23" s="284"/>
      <c r="B23" s="287"/>
      <c r="C23" s="290"/>
      <c r="D23" s="228" t="s">
        <v>61</v>
      </c>
      <c r="E23" s="130"/>
      <c r="F23" s="130"/>
      <c r="G23" s="140">
        <v>76000</v>
      </c>
      <c r="H23" s="132">
        <v>0</v>
      </c>
      <c r="I23" s="229" t="s">
        <v>52</v>
      </c>
      <c r="J23" s="338"/>
      <c r="K23" s="340"/>
      <c r="L23" s="343"/>
      <c r="M23" s="230">
        <v>1910.4332800000002</v>
      </c>
      <c r="N23" s="131">
        <v>0</v>
      </c>
      <c r="O23" s="134"/>
      <c r="P23" s="135"/>
      <c r="Q23" s="136">
        <v>1910.4332800000002</v>
      </c>
      <c r="R23" s="137">
        <v>10735</v>
      </c>
      <c r="S23" s="136"/>
      <c r="T23" s="133">
        <v>988.00000000000011</v>
      </c>
      <c r="U23" s="133">
        <v>988.00000000000011</v>
      </c>
      <c r="V23" s="138">
        <v>5552</v>
      </c>
      <c r="W23" s="133">
        <v>138.68729199999999</v>
      </c>
      <c r="X23" s="138">
        <v>781</v>
      </c>
      <c r="Y23" s="135"/>
      <c r="Z23" s="135"/>
      <c r="AA23" s="133">
        <v>368.97331200000008</v>
      </c>
      <c r="AB23" s="139">
        <v>2073</v>
      </c>
      <c r="AC23" s="316"/>
      <c r="AD23" s="317"/>
      <c r="AE23" s="230">
        <v>3820.8665600000004</v>
      </c>
      <c r="AF23" s="138">
        <v>21470</v>
      </c>
      <c r="AG23" s="139">
        <f t="shared" si="2"/>
        <v>21470</v>
      </c>
      <c r="AH23" s="305"/>
      <c r="AI23" s="308"/>
      <c r="AJ23" s="227"/>
      <c r="AL23" s="117"/>
      <c r="AM23" s="118"/>
    </row>
    <row r="24" spans="1:39" s="28" customFormat="1" ht="12.75" customHeight="1" thickBot="1">
      <c r="A24" s="284"/>
      <c r="B24" s="288"/>
      <c r="C24" s="291"/>
      <c r="D24" s="231" t="s">
        <v>62</v>
      </c>
      <c r="E24" s="142"/>
      <c r="F24" s="142"/>
      <c r="G24" s="49">
        <v>5000</v>
      </c>
      <c r="H24" s="50">
        <v>0</v>
      </c>
      <c r="I24" s="232" t="s">
        <v>52</v>
      </c>
      <c r="J24" s="338"/>
      <c r="K24" s="340"/>
      <c r="L24" s="343"/>
      <c r="M24" s="233">
        <v>135.43328</v>
      </c>
      <c r="N24" s="49">
        <v>0</v>
      </c>
      <c r="O24" s="106"/>
      <c r="P24" s="143"/>
      <c r="Q24" s="51">
        <v>135.43328</v>
      </c>
      <c r="R24" s="144">
        <v>761</v>
      </c>
      <c r="S24" s="51"/>
      <c r="T24" s="63">
        <v>65</v>
      </c>
      <c r="U24" s="63">
        <v>65</v>
      </c>
      <c r="V24" s="145">
        <v>365</v>
      </c>
      <c r="W24" s="63">
        <v>10.887291999999999</v>
      </c>
      <c r="X24" s="145">
        <v>61</v>
      </c>
      <c r="Y24" s="143"/>
      <c r="Z24" s="143"/>
      <c r="AA24" s="63">
        <v>28.173311999999996</v>
      </c>
      <c r="AB24" s="146">
        <v>158</v>
      </c>
      <c r="AC24" s="316"/>
      <c r="AD24" s="317"/>
      <c r="AE24" s="233">
        <v>270.86655999999999</v>
      </c>
      <c r="AF24" s="145">
        <v>1522</v>
      </c>
      <c r="AG24" s="146">
        <f t="shared" si="2"/>
        <v>1522</v>
      </c>
      <c r="AH24" s="306"/>
      <c r="AI24" s="309"/>
      <c r="AJ24" s="227"/>
      <c r="AL24" s="117"/>
      <c r="AM24" s="118"/>
    </row>
    <row r="25" spans="1:39" s="28" customFormat="1" ht="12.75" customHeight="1" thickBot="1">
      <c r="A25" s="284"/>
      <c r="B25" s="147" t="s">
        <v>83</v>
      </c>
      <c r="C25" s="148">
        <v>39330</v>
      </c>
      <c r="D25" s="234" t="s">
        <v>88</v>
      </c>
      <c r="E25" s="235" t="s">
        <v>63</v>
      </c>
      <c r="F25" s="235" t="s">
        <v>46</v>
      </c>
      <c r="G25" s="151">
        <v>7243.75</v>
      </c>
      <c r="H25" s="152">
        <v>0</v>
      </c>
      <c r="I25" s="236">
        <v>3500</v>
      </c>
      <c r="J25" s="338"/>
      <c r="K25" s="340"/>
      <c r="L25" s="343"/>
      <c r="M25" s="237">
        <v>422.55375000000004</v>
      </c>
      <c r="N25" s="151">
        <v>25</v>
      </c>
      <c r="O25" s="154"/>
      <c r="P25" s="155"/>
      <c r="Q25" s="153">
        <v>397.55</v>
      </c>
      <c r="R25" s="238">
        <v>3252</v>
      </c>
      <c r="S25" s="153">
        <v>45.5</v>
      </c>
      <c r="T25" s="239">
        <v>94.17</v>
      </c>
      <c r="U25" s="239">
        <v>94.17</v>
      </c>
      <c r="V25" s="240">
        <v>770</v>
      </c>
      <c r="W25" s="239">
        <v>16.489999999999998</v>
      </c>
      <c r="X25" s="240">
        <v>135</v>
      </c>
      <c r="Y25" s="158"/>
      <c r="Z25" s="158"/>
      <c r="AA25" s="191">
        <v>120.75</v>
      </c>
      <c r="AB25" s="241">
        <v>968</v>
      </c>
      <c r="AC25" s="316"/>
      <c r="AD25" s="317"/>
      <c r="AE25" s="237">
        <v>795.11</v>
      </c>
      <c r="AF25" s="240">
        <v>6504</v>
      </c>
      <c r="AG25" s="241">
        <f t="shared" si="2"/>
        <v>6504</v>
      </c>
      <c r="AH25" s="161">
        <v>45828</v>
      </c>
      <c r="AI25" s="162">
        <f>AG25</f>
        <v>6504</v>
      </c>
      <c r="AJ25" s="227"/>
      <c r="AK25" s="128">
        <v>111</v>
      </c>
      <c r="AL25" s="117" t="s">
        <v>69</v>
      </c>
      <c r="AM25" s="118"/>
    </row>
    <row r="26" spans="1:39" s="28" customFormat="1" ht="12.75" customHeight="1" thickBot="1">
      <c r="A26" s="337"/>
      <c r="B26" s="147" t="s">
        <v>85</v>
      </c>
      <c r="C26" s="104">
        <v>40338</v>
      </c>
      <c r="D26" s="234" t="s">
        <v>94</v>
      </c>
      <c r="E26" s="235" t="s">
        <v>63</v>
      </c>
      <c r="F26" s="235" t="s">
        <v>46</v>
      </c>
      <c r="G26" s="151">
        <v>7243.75</v>
      </c>
      <c r="H26" s="152">
        <v>0</v>
      </c>
      <c r="I26" s="236">
        <v>249.45</v>
      </c>
      <c r="J26" s="339"/>
      <c r="K26" s="340"/>
      <c r="L26" s="344"/>
      <c r="M26" s="237">
        <v>499.91</v>
      </c>
      <c r="N26" s="151">
        <v>36.5</v>
      </c>
      <c r="O26" s="154"/>
      <c r="P26" s="155"/>
      <c r="Q26" s="153">
        <v>463.41</v>
      </c>
      <c r="R26" s="238">
        <v>2834</v>
      </c>
      <c r="S26" s="153">
        <v>3.24</v>
      </c>
      <c r="T26" s="239">
        <v>94.17</v>
      </c>
      <c r="U26" s="239">
        <v>94.17</v>
      </c>
      <c r="V26" s="240">
        <v>576</v>
      </c>
      <c r="W26" s="239">
        <v>13.47</v>
      </c>
      <c r="X26" s="240">
        <v>82</v>
      </c>
      <c r="Y26" s="158"/>
      <c r="Z26" s="158"/>
      <c r="AA26" s="191">
        <v>165.48</v>
      </c>
      <c r="AB26" s="241">
        <v>1012</v>
      </c>
      <c r="AC26" s="318"/>
      <c r="AD26" s="319"/>
      <c r="AE26" s="218">
        <v>926.81</v>
      </c>
      <c r="AF26" s="224">
        <v>5669</v>
      </c>
      <c r="AG26" s="127">
        <f t="shared" si="2"/>
        <v>5669</v>
      </c>
      <c r="AH26" s="242">
        <v>45829</v>
      </c>
      <c r="AI26" s="162">
        <f>AG26</f>
        <v>5669</v>
      </c>
      <c r="AJ26" s="243"/>
      <c r="AK26" s="128">
        <v>111</v>
      </c>
      <c r="AL26" s="117" t="s">
        <v>69</v>
      </c>
      <c r="AM26" s="118"/>
    </row>
    <row r="27" spans="1:39" s="28" customFormat="1" ht="15.75" customHeight="1" thickBot="1">
      <c r="A27" s="320"/>
      <c r="B27" s="147" t="s">
        <v>87</v>
      </c>
      <c r="C27" s="244">
        <v>41390</v>
      </c>
      <c r="D27" s="234" t="s">
        <v>95</v>
      </c>
      <c r="E27" s="235" t="s">
        <v>63</v>
      </c>
      <c r="F27" s="245" t="s">
        <v>46</v>
      </c>
      <c r="G27" s="323" t="s">
        <v>70</v>
      </c>
      <c r="H27" s="324"/>
      <c r="I27" s="325"/>
      <c r="J27" s="328" t="s">
        <v>100</v>
      </c>
      <c r="K27" s="341"/>
      <c r="L27" s="331" t="s">
        <v>71</v>
      </c>
      <c r="M27" s="323" t="s">
        <v>70</v>
      </c>
      <c r="N27" s="324"/>
      <c r="O27" s="324"/>
      <c r="P27" s="334" t="s">
        <v>70</v>
      </c>
      <c r="Q27" s="324"/>
      <c r="R27" s="324"/>
      <c r="S27" s="334" t="s">
        <v>70</v>
      </c>
      <c r="T27" s="324"/>
      <c r="U27" s="324"/>
      <c r="V27" s="334" t="s">
        <v>70</v>
      </c>
      <c r="W27" s="324"/>
      <c r="X27" s="324"/>
      <c r="Y27" s="324" t="s">
        <v>70</v>
      </c>
      <c r="Z27" s="324"/>
      <c r="AA27" s="324"/>
      <c r="AB27" s="324"/>
      <c r="AC27" s="347" t="s">
        <v>9</v>
      </c>
      <c r="AD27" s="348"/>
      <c r="AE27" s="349" t="s">
        <v>70</v>
      </c>
      <c r="AF27" s="350"/>
      <c r="AG27" s="350"/>
      <c r="AH27" s="246"/>
      <c r="AJ27" s="116"/>
      <c r="AL27" s="247" t="s">
        <v>72</v>
      </c>
      <c r="AM27" s="118"/>
    </row>
    <row r="28" spans="1:39" s="28" customFormat="1" ht="15" customHeight="1">
      <c r="A28" s="321"/>
      <c r="B28" s="277" t="s">
        <v>73</v>
      </c>
      <c r="C28" s="278"/>
      <c r="D28" s="194" t="s">
        <v>96</v>
      </c>
      <c r="E28" s="24"/>
      <c r="F28" s="24"/>
      <c r="G28" s="316"/>
      <c r="H28" s="326"/>
      <c r="I28" s="317"/>
      <c r="J28" s="329"/>
      <c r="K28" s="341"/>
      <c r="L28" s="332"/>
      <c r="M28" s="316"/>
      <c r="N28" s="326"/>
      <c r="O28" s="326"/>
      <c r="P28" s="335"/>
      <c r="Q28" s="326"/>
      <c r="R28" s="326"/>
      <c r="S28" s="335"/>
      <c r="T28" s="326"/>
      <c r="U28" s="326"/>
      <c r="V28" s="335"/>
      <c r="W28" s="326"/>
      <c r="X28" s="326"/>
      <c r="Y28" s="326"/>
      <c r="Z28" s="326"/>
      <c r="AA28" s="326"/>
      <c r="AB28" s="345"/>
      <c r="AC28" s="248"/>
      <c r="AD28" s="248"/>
      <c r="AE28" s="350"/>
      <c r="AF28" s="350"/>
      <c r="AG28" s="350"/>
      <c r="AH28" s="249"/>
      <c r="AJ28" s="116"/>
      <c r="AK28" s="117"/>
      <c r="AL28" s="24"/>
      <c r="AM28" s="118"/>
    </row>
    <row r="29" spans="1:39" s="28" customFormat="1" ht="15.75" customHeight="1" thickBot="1">
      <c r="A29" s="322"/>
      <c r="B29" s="352" t="s">
        <v>74</v>
      </c>
      <c r="C29" s="353"/>
      <c r="D29" s="10" t="s">
        <v>97</v>
      </c>
      <c r="E29" s="250"/>
      <c r="F29" s="56"/>
      <c r="G29" s="318"/>
      <c r="H29" s="327"/>
      <c r="I29" s="319"/>
      <c r="J29" s="330"/>
      <c r="K29" s="342"/>
      <c r="L29" s="333"/>
      <c r="M29" s="318"/>
      <c r="N29" s="327"/>
      <c r="O29" s="327"/>
      <c r="P29" s="336"/>
      <c r="Q29" s="327"/>
      <c r="R29" s="327"/>
      <c r="S29" s="336"/>
      <c r="T29" s="327"/>
      <c r="U29" s="327"/>
      <c r="V29" s="336"/>
      <c r="W29" s="327"/>
      <c r="X29" s="327"/>
      <c r="Y29" s="327"/>
      <c r="Z29" s="327"/>
      <c r="AA29" s="327"/>
      <c r="AB29" s="346"/>
      <c r="AC29" s="251"/>
      <c r="AD29" s="251"/>
      <c r="AE29" s="351"/>
      <c r="AF29" s="351"/>
      <c r="AG29" s="351"/>
      <c r="AH29" s="249"/>
      <c r="AJ29" s="116"/>
      <c r="AK29" s="117"/>
      <c r="AL29" s="24"/>
      <c r="AM29" s="118"/>
    </row>
    <row r="30" spans="1:39" s="28" customFormat="1" ht="12.75">
      <c r="A30" s="22"/>
      <c r="B30" s="22"/>
      <c r="C30" s="23"/>
      <c r="D30" s="24"/>
      <c r="E30" s="24"/>
      <c r="F30" s="24"/>
      <c r="G30" s="25"/>
      <c r="H30" s="25"/>
      <c r="I30" s="25"/>
      <c r="J30" s="24"/>
      <c r="K30" s="24"/>
      <c r="L30" s="80"/>
      <c r="M30" s="26"/>
      <c r="N30" s="27"/>
      <c r="O30" s="26"/>
      <c r="P30" s="81"/>
      <c r="Q30" s="26"/>
      <c r="R30" s="81"/>
      <c r="S30" s="26"/>
      <c r="T30" s="26"/>
      <c r="U30" s="26"/>
      <c r="V30" s="82"/>
      <c r="W30" s="27"/>
      <c r="X30" s="82"/>
      <c r="Y30" s="27"/>
      <c r="Z30" s="27"/>
      <c r="AA30" s="27"/>
      <c r="AB30" s="27"/>
      <c r="AC30" s="27"/>
      <c r="AD30" s="27"/>
      <c r="AE30" s="27"/>
      <c r="AF30" s="82"/>
      <c r="AG30" s="82"/>
      <c r="AH30" s="27"/>
      <c r="AJ30" s="116"/>
      <c r="AK30" s="117"/>
      <c r="AL30" s="24"/>
      <c r="AM30" s="118"/>
    </row>
    <row r="32" spans="1:39"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263"/>
      <c r="AC32" s="263"/>
      <c r="AD32" s="263"/>
      <c r="AE32" s="263"/>
      <c r="AF32" s="263"/>
      <c r="AG32" s="263"/>
    </row>
    <row r="34" spans="14:33">
      <c r="N34" s="263"/>
    </row>
    <row r="36" spans="14:33">
      <c r="N36" s="263"/>
      <c r="Q36" s="263"/>
      <c r="R36" s="263"/>
      <c r="S36" s="263"/>
      <c r="T36" s="263"/>
      <c r="U36" s="263"/>
      <c r="V36" s="263"/>
      <c r="W36" s="263"/>
      <c r="X36" s="263"/>
      <c r="Y36" s="263"/>
      <c r="Z36" s="263"/>
      <c r="AA36" s="263"/>
      <c r="AB36" s="263"/>
      <c r="AC36" s="263"/>
      <c r="AD36" s="263"/>
      <c r="AE36" s="263"/>
      <c r="AF36" s="263"/>
      <c r="AG36" s="263"/>
    </row>
  </sheetData>
  <mergeCells count="37">
    <mergeCell ref="V27:X29"/>
    <mergeCell ref="Y27:AB29"/>
    <mergeCell ref="AC27:AD27"/>
    <mergeCell ref="AE27:AG29"/>
    <mergeCell ref="B28:C28"/>
    <mergeCell ref="B29:C29"/>
    <mergeCell ref="AC21:AD26"/>
    <mergeCell ref="AH21:AH24"/>
    <mergeCell ref="AI21:AI24"/>
    <mergeCell ref="A27:A29"/>
    <mergeCell ref="G27:I29"/>
    <mergeCell ref="J27:J29"/>
    <mergeCell ref="L27:L29"/>
    <mergeCell ref="M27:O29"/>
    <mergeCell ref="P27:R29"/>
    <mergeCell ref="S27:U29"/>
    <mergeCell ref="A21:A26"/>
    <mergeCell ref="B21:B24"/>
    <mergeCell ref="C21:C24"/>
    <mergeCell ref="J21:J26"/>
    <mergeCell ref="K21:K29"/>
    <mergeCell ref="L21:L26"/>
    <mergeCell ref="AC8:AD17"/>
    <mergeCell ref="AH8:AH11"/>
    <mergeCell ref="AI8:AI11"/>
    <mergeCell ref="AJ8:AJ17"/>
    <mergeCell ref="AH13:AH16"/>
    <mergeCell ref="AI13:AI16"/>
    <mergeCell ref="L8:L20"/>
    <mergeCell ref="B18:C18"/>
    <mergeCell ref="B19:C19"/>
    <mergeCell ref="B20:C20"/>
    <mergeCell ref="A8:A20"/>
    <mergeCell ref="B8:B11"/>
    <mergeCell ref="C8:C11"/>
    <mergeCell ref="J8:J20"/>
    <mergeCell ref="K8:K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10"/>
  <sheetViews>
    <sheetView workbookViewId="0">
      <selection activeCell="I18" sqref="I18"/>
    </sheetView>
  </sheetViews>
  <sheetFormatPr defaultRowHeight="15"/>
  <cols>
    <col min="1" max="1" width="8.33203125" customWidth="1"/>
    <col min="2" max="2" width="7" customWidth="1"/>
    <col min="3" max="3" width="7.88671875" bestFit="1" customWidth="1"/>
    <col min="4" max="4" width="26.109375" bestFit="1" customWidth="1"/>
    <col min="5" max="5" width="11.6640625" bestFit="1" customWidth="1"/>
    <col min="6" max="6" width="12.44140625" customWidth="1"/>
    <col min="7" max="7" width="10" customWidth="1"/>
    <col min="8" max="8" width="12.109375" customWidth="1"/>
    <col min="9" max="9" width="12.77734375" customWidth="1"/>
    <col min="10" max="10" width="34" bestFit="1" customWidth="1"/>
    <col min="11" max="11" width="12" customWidth="1"/>
    <col min="12" max="12" width="11.44140625" customWidth="1"/>
    <col min="13" max="13" width="10.44140625" customWidth="1"/>
    <col min="14" max="14" width="8.44140625" bestFit="1" customWidth="1"/>
    <col min="15" max="15" width="5.109375" bestFit="1" customWidth="1"/>
    <col min="16" max="16" width="9.109375" customWidth="1"/>
    <col min="17" max="17" width="8.44140625" bestFit="1" customWidth="1"/>
    <col min="18" max="18" width="9.21875" customWidth="1"/>
    <col min="19" max="19" width="10.44140625" customWidth="1"/>
    <col min="20" max="21" width="9.21875" customWidth="1"/>
    <col min="22" max="22" width="8.44140625" customWidth="1"/>
    <col min="23" max="23" width="10.5546875" customWidth="1"/>
    <col min="24" max="24" width="9.77734375" customWidth="1"/>
    <col min="25" max="25" width="11.44140625" customWidth="1"/>
    <col min="26" max="26" width="9.77734375" customWidth="1"/>
    <col min="27" max="27" width="11.109375" bestFit="1" customWidth="1"/>
    <col min="28" max="28" width="9.6640625" customWidth="1"/>
    <col min="32" max="33" width="9.21875" bestFit="1" customWidth="1"/>
    <col min="37" max="37" width="16.33203125" customWidth="1"/>
    <col min="38" max="38" width="58.33203125" customWidth="1"/>
  </cols>
  <sheetData>
    <row r="1" spans="1:37" s="79" customFormat="1" ht="36.75" thickBot="1">
      <c r="A1" s="11" t="s">
        <v>31</v>
      </c>
      <c r="B1" s="11" t="s">
        <v>7</v>
      </c>
      <c r="C1" s="12" t="s">
        <v>6</v>
      </c>
      <c r="D1" s="66" t="s">
        <v>0</v>
      </c>
      <c r="E1" s="67" t="s">
        <v>32</v>
      </c>
      <c r="F1" s="67" t="s">
        <v>33</v>
      </c>
      <c r="G1" s="68" t="s">
        <v>17</v>
      </c>
      <c r="H1" s="69" t="s">
        <v>18</v>
      </c>
      <c r="I1" s="70" t="s">
        <v>19</v>
      </c>
      <c r="J1" s="14" t="s">
        <v>20</v>
      </c>
      <c r="K1" s="14" t="s">
        <v>34</v>
      </c>
      <c r="L1" s="71" t="s">
        <v>35</v>
      </c>
      <c r="M1" s="72" t="s">
        <v>36</v>
      </c>
      <c r="N1" s="73" t="s">
        <v>37</v>
      </c>
      <c r="O1" s="17" t="s">
        <v>38</v>
      </c>
      <c r="P1" s="74" t="s">
        <v>3</v>
      </c>
      <c r="Q1" s="17" t="s">
        <v>9</v>
      </c>
      <c r="R1" s="74" t="s">
        <v>3</v>
      </c>
      <c r="S1" s="21" t="s">
        <v>39</v>
      </c>
      <c r="T1" s="21" t="s">
        <v>40</v>
      </c>
      <c r="U1" s="110" t="s">
        <v>41</v>
      </c>
      <c r="V1" s="74" t="s">
        <v>3</v>
      </c>
      <c r="W1" s="17" t="s">
        <v>42</v>
      </c>
      <c r="X1" s="74" t="s">
        <v>3</v>
      </c>
      <c r="Y1" s="21" t="s">
        <v>43</v>
      </c>
      <c r="Z1" s="74" t="s">
        <v>3</v>
      </c>
      <c r="AA1" s="20" t="s">
        <v>44</v>
      </c>
      <c r="AB1" s="74" t="s">
        <v>3</v>
      </c>
      <c r="AC1" s="72" t="s">
        <v>24</v>
      </c>
      <c r="AD1" s="75" t="s">
        <v>3</v>
      </c>
      <c r="AE1" s="21" t="s">
        <v>5</v>
      </c>
      <c r="AF1" s="74" t="s">
        <v>3</v>
      </c>
      <c r="AG1" s="76" t="s">
        <v>4</v>
      </c>
      <c r="AH1" s="77" t="s">
        <v>45</v>
      </c>
      <c r="AI1" s="76" t="s">
        <v>4</v>
      </c>
      <c r="AJ1" s="76" t="s">
        <v>4</v>
      </c>
      <c r="AK1" s="78" t="s">
        <v>25</v>
      </c>
    </row>
    <row r="2" spans="1:37" s="28" customFormat="1" ht="12.75">
      <c r="A2" s="22"/>
      <c r="B2" s="22"/>
      <c r="C2" s="23"/>
      <c r="D2" s="24"/>
      <c r="E2" s="24"/>
      <c r="F2" s="25"/>
      <c r="G2" s="25"/>
      <c r="H2" s="25"/>
      <c r="I2" s="24"/>
      <c r="J2" s="24"/>
      <c r="K2" s="80"/>
      <c r="L2" s="26"/>
      <c r="M2" s="27"/>
      <c r="N2" s="26"/>
      <c r="O2" s="26"/>
      <c r="P2" s="81"/>
      <c r="Q2" s="26"/>
      <c r="R2" s="82"/>
      <c r="S2" s="27"/>
      <c r="T2" s="27"/>
      <c r="U2" s="27"/>
      <c r="V2" s="82"/>
      <c r="W2" s="27"/>
      <c r="X2" s="82"/>
      <c r="Z2" s="83"/>
      <c r="AA2" s="84"/>
    </row>
    <row r="3" spans="1:37" s="28" customFormat="1" ht="12.75">
      <c r="A3" s="22"/>
      <c r="B3" s="22"/>
      <c r="C3" s="23"/>
      <c r="D3" s="24"/>
      <c r="E3" s="24"/>
      <c r="F3" s="25"/>
      <c r="G3" s="25"/>
      <c r="H3" s="25"/>
      <c r="I3" s="24"/>
      <c r="J3" s="24"/>
      <c r="K3" s="80"/>
      <c r="L3" s="26"/>
      <c r="M3" s="27"/>
      <c r="N3" s="26"/>
      <c r="O3" s="26"/>
      <c r="P3" s="81"/>
      <c r="Q3" s="26"/>
      <c r="R3" s="82"/>
      <c r="S3" s="27"/>
      <c r="T3" s="27"/>
      <c r="U3" s="27"/>
      <c r="V3" s="82"/>
      <c r="W3" s="27"/>
      <c r="X3" s="82"/>
      <c r="Z3" s="83"/>
      <c r="AA3" s="84"/>
    </row>
    <row r="4" spans="1:37" s="28" customFormat="1" ht="13.5" thickBot="1">
      <c r="A4" s="85"/>
      <c r="B4" s="85"/>
      <c r="C4" s="86"/>
      <c r="D4" s="56"/>
      <c r="E4" s="56"/>
      <c r="F4" s="87"/>
      <c r="G4" s="87"/>
      <c r="H4" s="87"/>
      <c r="I4" s="56"/>
      <c r="J4" s="56"/>
      <c r="K4" s="88"/>
      <c r="L4" s="89"/>
      <c r="M4" s="54"/>
      <c r="N4" s="89"/>
      <c r="O4" s="89"/>
      <c r="P4" s="90"/>
      <c r="Q4" s="89"/>
      <c r="R4" s="91"/>
      <c r="S4" s="54"/>
      <c r="T4" s="54"/>
      <c r="U4" s="54"/>
      <c r="V4" s="91"/>
      <c r="W4" s="54"/>
      <c r="X4" s="91"/>
      <c r="Y4" s="92"/>
      <c r="Z4" s="93"/>
      <c r="AA4" s="94"/>
      <c r="AB4" s="92"/>
      <c r="AC4" s="92"/>
      <c r="AD4" s="92"/>
      <c r="AE4" s="92"/>
      <c r="AF4" s="92"/>
      <c r="AG4" s="92"/>
    </row>
    <row r="5" spans="1:37" s="28" customFormat="1" ht="15" customHeight="1">
      <c r="A5" s="355" t="s">
        <v>47</v>
      </c>
      <c r="B5" s="357" t="s">
        <v>103</v>
      </c>
      <c r="C5" s="289">
        <v>40581</v>
      </c>
      <c r="D5" s="95" t="s">
        <v>48</v>
      </c>
      <c r="E5" s="95" t="s">
        <v>46</v>
      </c>
      <c r="F5" s="95" t="s">
        <v>46</v>
      </c>
      <c r="G5" s="96">
        <v>1500</v>
      </c>
      <c r="H5" s="96">
        <v>1500</v>
      </c>
      <c r="I5" s="97">
        <v>1500</v>
      </c>
      <c r="J5" s="359" t="s">
        <v>104</v>
      </c>
      <c r="K5" s="361" t="s">
        <v>105</v>
      </c>
      <c r="L5" s="363" t="s">
        <v>49</v>
      </c>
      <c r="M5" s="98">
        <v>731.9219999999998</v>
      </c>
      <c r="N5" s="98">
        <v>124.12</v>
      </c>
      <c r="O5" s="99"/>
      <c r="P5" s="100"/>
      <c r="Q5" s="101">
        <v>607.80199999999979</v>
      </c>
      <c r="R5" s="102">
        <v>3447</v>
      </c>
      <c r="S5" s="101" t="s">
        <v>50</v>
      </c>
      <c r="T5" s="98">
        <v>19.5</v>
      </c>
      <c r="U5" s="101"/>
      <c r="V5" s="102"/>
      <c r="W5" s="101">
        <v>25.85</v>
      </c>
      <c r="X5" s="102">
        <v>147</v>
      </c>
      <c r="Y5" s="101">
        <v>89.221599999999995</v>
      </c>
      <c r="Z5" s="102">
        <v>506</v>
      </c>
      <c r="AA5" s="101">
        <v>201.03299999999996</v>
      </c>
      <c r="AB5" s="102">
        <v>1140</v>
      </c>
      <c r="AC5" s="334" t="s">
        <v>9</v>
      </c>
      <c r="AD5" s="354"/>
      <c r="AE5" s="101">
        <v>1215.6039999999996</v>
      </c>
      <c r="AF5" s="103">
        <v>6894</v>
      </c>
      <c r="AG5" s="307">
        <f>AF5+AF6</f>
        <v>22697</v>
      </c>
      <c r="AH5" s="304">
        <v>45824</v>
      </c>
    </row>
    <row r="6" spans="1:37" s="28" customFormat="1" ht="15.75" customHeight="1" thickBot="1">
      <c r="A6" s="356"/>
      <c r="B6" s="358"/>
      <c r="C6" s="291"/>
      <c r="D6" s="47" t="s">
        <v>51</v>
      </c>
      <c r="E6" s="47"/>
      <c r="F6" s="47"/>
      <c r="G6" s="105">
        <v>55555</v>
      </c>
      <c r="H6" s="51"/>
      <c r="I6" s="53"/>
      <c r="J6" s="360"/>
      <c r="K6" s="362"/>
      <c r="L6" s="364"/>
      <c r="M6" s="63">
        <v>1393.3198000000002</v>
      </c>
      <c r="N6" s="63">
        <v>0</v>
      </c>
      <c r="O6" s="106"/>
      <c r="P6" s="107"/>
      <c r="Q6" s="49">
        <v>1393.3198000000002</v>
      </c>
      <c r="R6" s="108">
        <v>7902</v>
      </c>
      <c r="S6" s="49" t="s">
        <v>52</v>
      </c>
      <c r="T6" s="63">
        <v>722.21500000000003</v>
      </c>
      <c r="U6" s="49">
        <v>722.22</v>
      </c>
      <c r="V6" s="108">
        <v>4096</v>
      </c>
      <c r="W6" s="49">
        <v>83.33250000000001</v>
      </c>
      <c r="X6" s="108">
        <v>473</v>
      </c>
      <c r="Y6" s="49">
        <v>81.95480000000002</v>
      </c>
      <c r="Z6" s="108">
        <v>465</v>
      </c>
      <c r="AA6" s="49">
        <v>208.44250000000002</v>
      </c>
      <c r="AB6" s="108">
        <v>1182</v>
      </c>
      <c r="AC6" s="336"/>
      <c r="AD6" s="346"/>
      <c r="AE6" s="49">
        <v>2786.6396000000004</v>
      </c>
      <c r="AF6" s="109">
        <v>15803</v>
      </c>
      <c r="AG6" s="309"/>
      <c r="AH6" s="306"/>
    </row>
    <row r="7" spans="1:37" s="28" customFormat="1" ht="12.75">
      <c r="A7" s="22"/>
      <c r="B7" s="22"/>
      <c r="C7" s="23"/>
      <c r="D7" s="24"/>
      <c r="E7" s="24"/>
      <c r="F7" s="25"/>
      <c r="G7" s="25"/>
      <c r="H7" s="25"/>
      <c r="I7" s="24"/>
      <c r="J7" s="24"/>
      <c r="K7" s="80"/>
      <c r="L7" s="26"/>
      <c r="M7" s="27"/>
      <c r="N7" s="26"/>
      <c r="O7" s="26"/>
      <c r="P7" s="81"/>
      <c r="Q7" s="26"/>
      <c r="R7" s="82"/>
      <c r="S7" s="27"/>
      <c r="T7" s="27"/>
      <c r="U7" s="27"/>
      <c r="V7" s="82"/>
      <c r="W7" s="27"/>
      <c r="X7" s="82"/>
      <c r="Z7" s="83"/>
      <c r="AA7" s="84"/>
    </row>
    <row r="8" spans="1:37" s="266" customFormat="1" ht="12"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</row>
    <row r="10" spans="1:37">
      <c r="N10" s="265"/>
    </row>
  </sheetData>
  <mergeCells count="9">
    <mergeCell ref="AC5:AD6"/>
    <mergeCell ref="AG5:AG6"/>
    <mergeCell ref="AH5:AH6"/>
    <mergeCell ref="A5:A6"/>
    <mergeCell ref="B5:B6"/>
    <mergeCell ref="C5:C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L7"/>
  <sheetViews>
    <sheetView workbookViewId="0">
      <selection activeCell="M21" sqref="M21"/>
    </sheetView>
  </sheetViews>
  <sheetFormatPr defaultRowHeight="15"/>
  <cols>
    <col min="1" max="1" width="7.21875" bestFit="1" customWidth="1"/>
    <col min="2" max="2" width="12.109375" customWidth="1"/>
    <col min="3" max="3" width="7.88671875" bestFit="1" customWidth="1"/>
    <col min="4" max="4" width="64.109375" bestFit="1" customWidth="1"/>
    <col min="5" max="5" width="30.88671875" bestFit="1" customWidth="1"/>
    <col min="6" max="6" width="15.5546875" customWidth="1"/>
    <col min="7" max="7" width="8.6640625" bestFit="1" customWidth="1"/>
    <col min="8" max="12" width="10.21875" customWidth="1"/>
    <col min="13" max="13" width="25.5546875" customWidth="1"/>
    <col min="14" max="14" width="9.44140625" bestFit="1" customWidth="1"/>
    <col min="15" max="15" width="8.6640625" bestFit="1" customWidth="1"/>
    <col min="16" max="17" width="10" bestFit="1" customWidth="1"/>
    <col min="18" max="18" width="11.5546875" customWidth="1"/>
    <col min="19" max="19" width="9.21875" bestFit="1" customWidth="1"/>
    <col min="20" max="21" width="9.21875" customWidth="1"/>
    <col min="22" max="22" width="11.77734375" bestFit="1" customWidth="1"/>
    <col min="23" max="24" width="9.77734375" customWidth="1"/>
    <col min="25" max="25" width="9.21875" bestFit="1" customWidth="1"/>
    <col min="26" max="26" width="8.33203125" customWidth="1"/>
    <col min="27" max="27" width="8.44140625" bestFit="1" customWidth="1"/>
    <col min="28" max="31" width="8.44140625" customWidth="1"/>
    <col min="32" max="33" width="8.5546875" customWidth="1"/>
    <col min="34" max="34" width="9.21875" customWidth="1"/>
    <col min="35" max="35" width="12" bestFit="1" customWidth="1"/>
    <col min="36" max="36" width="11.33203125" customWidth="1"/>
    <col min="37" max="37" width="9.21875" customWidth="1"/>
    <col min="38" max="38" width="10" customWidth="1"/>
    <col min="39" max="39" width="58.21875" bestFit="1" customWidth="1"/>
    <col min="40" max="40" width="102.5546875" bestFit="1" customWidth="1"/>
    <col min="41" max="41" width="113" bestFit="1" customWidth="1"/>
  </cols>
  <sheetData>
    <row r="1" spans="1:38" s="79" customFormat="1" ht="39.75" thickBot="1">
      <c r="A1" s="11" t="s">
        <v>31</v>
      </c>
      <c r="B1" s="11" t="s">
        <v>7</v>
      </c>
      <c r="C1" s="12" t="s">
        <v>6</v>
      </c>
      <c r="D1" s="14" t="s">
        <v>0</v>
      </c>
      <c r="E1" s="14" t="s">
        <v>32</v>
      </c>
      <c r="F1" s="14" t="s">
        <v>33</v>
      </c>
      <c r="G1" s="14" t="s">
        <v>17</v>
      </c>
      <c r="H1" s="11" t="s">
        <v>112</v>
      </c>
      <c r="I1" s="11" t="s">
        <v>18</v>
      </c>
      <c r="J1" s="11" t="s">
        <v>112</v>
      </c>
      <c r="K1" s="11" t="s">
        <v>113</v>
      </c>
      <c r="L1" s="11" t="s">
        <v>112</v>
      </c>
      <c r="M1" s="14" t="s">
        <v>20</v>
      </c>
      <c r="N1" s="14" t="s">
        <v>34</v>
      </c>
      <c r="O1" s="71" t="s">
        <v>114</v>
      </c>
      <c r="P1" s="72" t="s">
        <v>36</v>
      </c>
      <c r="Q1" s="377" t="s">
        <v>37</v>
      </c>
      <c r="R1" s="17" t="s">
        <v>115</v>
      </c>
      <c r="S1" s="18" t="s">
        <v>3</v>
      </c>
      <c r="T1" s="17" t="s">
        <v>9</v>
      </c>
      <c r="U1" s="18" t="s">
        <v>3</v>
      </c>
      <c r="V1" s="19" t="s">
        <v>55</v>
      </c>
      <c r="W1" s="21" t="s">
        <v>40</v>
      </c>
      <c r="X1" s="111" t="s">
        <v>116</v>
      </c>
      <c r="Y1" s="18" t="s">
        <v>3</v>
      </c>
      <c r="Z1" s="20" t="s">
        <v>117</v>
      </c>
      <c r="AA1" s="18" t="s">
        <v>3</v>
      </c>
      <c r="AB1" s="20" t="s">
        <v>118</v>
      </c>
      <c r="AC1" s="18" t="s">
        <v>3</v>
      </c>
      <c r="AD1" s="20" t="s">
        <v>44</v>
      </c>
      <c r="AE1" s="18" t="s">
        <v>3</v>
      </c>
      <c r="AF1" s="72" t="s">
        <v>24</v>
      </c>
      <c r="AG1" s="112" t="s">
        <v>3</v>
      </c>
      <c r="AH1" s="21" t="s">
        <v>5</v>
      </c>
      <c r="AI1" s="18" t="s">
        <v>3</v>
      </c>
      <c r="AJ1" s="14" t="s">
        <v>4</v>
      </c>
      <c r="AK1" s="378" t="s">
        <v>45</v>
      </c>
      <c r="AL1" s="14" t="s">
        <v>4</v>
      </c>
    </row>
    <row r="4" spans="1:38" s="28" customFormat="1" ht="13.5" thickBot="1">
      <c r="A4" s="22"/>
      <c r="B4" s="22"/>
      <c r="C4" s="23"/>
      <c r="D4" s="80"/>
      <c r="E4" s="88"/>
      <c r="F4" s="88"/>
      <c r="G4" s="25"/>
      <c r="H4" s="87"/>
      <c r="I4" s="87"/>
      <c r="J4" s="87"/>
      <c r="K4" s="87"/>
      <c r="L4" s="87"/>
      <c r="M4" s="84"/>
      <c r="N4" s="84"/>
      <c r="O4" s="80"/>
      <c r="P4" s="26"/>
      <c r="Q4" s="26"/>
      <c r="R4" s="26"/>
      <c r="S4" s="26"/>
      <c r="T4" s="26"/>
      <c r="U4" s="26"/>
      <c r="V4" s="89"/>
      <c r="W4" s="26"/>
      <c r="X4" s="26"/>
      <c r="Y4" s="26"/>
      <c r="Z4" s="26"/>
      <c r="AA4" s="27"/>
      <c r="AB4" s="27"/>
      <c r="AC4" s="27"/>
      <c r="AD4" s="27"/>
      <c r="AE4" s="27"/>
      <c r="AF4" s="54"/>
      <c r="AG4" s="27"/>
      <c r="AH4" s="27"/>
      <c r="AI4" s="27"/>
      <c r="AJ4" s="27"/>
      <c r="AK4" s="27"/>
    </row>
    <row r="5" spans="1:38" s="28" customFormat="1" ht="15.75" customHeight="1">
      <c r="A5" s="379" t="s">
        <v>47</v>
      </c>
      <c r="B5" s="380" t="s">
        <v>111</v>
      </c>
      <c r="C5" s="381">
        <v>37830</v>
      </c>
      <c r="D5" s="382" t="s">
        <v>119</v>
      </c>
      <c r="E5" s="383" t="s">
        <v>120</v>
      </c>
      <c r="F5" s="383" t="s">
        <v>121</v>
      </c>
      <c r="G5" s="384"/>
      <c r="H5" s="385">
        <v>23406.49</v>
      </c>
      <c r="I5" s="384"/>
      <c r="J5" s="386" t="s">
        <v>52</v>
      </c>
      <c r="K5" s="384"/>
      <c r="L5" s="387" t="s">
        <v>52</v>
      </c>
      <c r="M5" s="388" t="s">
        <v>124</v>
      </c>
      <c r="N5" s="389" t="s">
        <v>122</v>
      </c>
      <c r="O5" s="390" t="s">
        <v>47</v>
      </c>
      <c r="P5" s="120">
        <v>661.81553000000008</v>
      </c>
      <c r="Q5" s="36">
        <v>33.93</v>
      </c>
      <c r="R5" s="391"/>
      <c r="S5" s="391"/>
      <c r="T5" s="119">
        <v>627.88553000000013</v>
      </c>
      <c r="U5" s="166">
        <v>7959.1622456243285</v>
      </c>
      <c r="V5" s="392" t="s">
        <v>52</v>
      </c>
      <c r="W5" s="120">
        <v>304.28437000000002</v>
      </c>
      <c r="X5" s="120">
        <v>304.27999999999997</v>
      </c>
      <c r="Y5" s="166">
        <v>3857.1225368099254</v>
      </c>
      <c r="Z5" s="119">
        <v>48.991973999999999</v>
      </c>
      <c r="AA5" s="166">
        <v>621</v>
      </c>
      <c r="AB5" s="391"/>
      <c r="AC5" s="391"/>
      <c r="AD5" s="119">
        <v>128.24046400000003</v>
      </c>
      <c r="AE5" s="127">
        <v>1625.5819640862987</v>
      </c>
      <c r="AF5" s="391"/>
      <c r="AG5" s="391"/>
      <c r="AH5" s="393">
        <v>1255.7710600000003</v>
      </c>
      <c r="AI5" s="125">
        <v>15918.197730793083</v>
      </c>
      <c r="AJ5" s="127">
        <f>AG5+AI5</f>
        <v>15918.197730793083</v>
      </c>
      <c r="AK5" s="304">
        <v>45986</v>
      </c>
      <c r="AL5" s="307">
        <f>AJ5+AJ6</f>
        <v>17962.08331661937</v>
      </c>
    </row>
    <row r="6" spans="1:38" s="28" customFormat="1" ht="15" customHeight="1" thickBot="1">
      <c r="A6" s="394"/>
      <c r="B6" s="395"/>
      <c r="C6" s="396"/>
      <c r="D6" s="397" t="s">
        <v>123</v>
      </c>
      <c r="E6" s="398" t="s">
        <v>52</v>
      </c>
      <c r="F6" s="269" t="s">
        <v>52</v>
      </c>
      <c r="G6" s="399"/>
      <c r="H6" s="400">
        <v>2572.9899999999998</v>
      </c>
      <c r="I6" s="399"/>
      <c r="J6" s="398" t="s">
        <v>52</v>
      </c>
      <c r="K6" s="399"/>
      <c r="L6" s="269" t="s">
        <v>52</v>
      </c>
      <c r="M6" s="401"/>
      <c r="N6" s="402"/>
      <c r="O6" s="403"/>
      <c r="P6" s="49">
        <v>80.618030000000005</v>
      </c>
      <c r="Q6" s="398" t="s">
        <v>52</v>
      </c>
      <c r="R6" s="404"/>
      <c r="S6" s="404"/>
      <c r="T6" s="63">
        <v>80.618030000000005</v>
      </c>
      <c r="U6" s="108">
        <v>1021.9427929131425</v>
      </c>
      <c r="V6" s="269" t="s">
        <v>52</v>
      </c>
      <c r="W6" s="49">
        <v>33.448869999999999</v>
      </c>
      <c r="X6" s="49">
        <v>33.450000000000003</v>
      </c>
      <c r="Y6" s="108">
        <v>423.99939999489754</v>
      </c>
      <c r="Z6" s="63">
        <v>6.5186739999999999</v>
      </c>
      <c r="AA6" s="108">
        <v>83</v>
      </c>
      <c r="AB6" s="404"/>
      <c r="AC6" s="404"/>
      <c r="AD6" s="63">
        <v>18.867664000000001</v>
      </c>
      <c r="AE6" s="145">
        <v>239.1673684433984</v>
      </c>
      <c r="AF6" s="404"/>
      <c r="AG6" s="404"/>
      <c r="AH6" s="63">
        <v>161.23606000000001</v>
      </c>
      <c r="AI6" s="145">
        <v>2043.885585826285</v>
      </c>
      <c r="AJ6" s="146">
        <f>AG6+AI6</f>
        <v>2043.885585826285</v>
      </c>
      <c r="AK6" s="306"/>
      <c r="AL6" s="309"/>
    </row>
    <row r="7" spans="1:38" s="28" customFormat="1" ht="12.75">
      <c r="A7" s="22"/>
      <c r="B7" s="22"/>
      <c r="C7" s="23"/>
      <c r="D7" s="80"/>
      <c r="E7" s="80"/>
      <c r="F7" s="80"/>
      <c r="G7" s="25"/>
      <c r="H7" s="25"/>
      <c r="I7" s="25"/>
      <c r="J7" s="25"/>
      <c r="K7" s="25"/>
      <c r="L7" s="25"/>
      <c r="M7" s="84"/>
      <c r="N7" s="84"/>
      <c r="O7" s="80"/>
      <c r="P7" s="26"/>
      <c r="Q7" s="27"/>
      <c r="R7" s="26"/>
      <c r="S7" s="26"/>
      <c r="T7" s="26"/>
      <c r="U7" s="26"/>
      <c r="V7" s="26"/>
      <c r="W7" s="26"/>
      <c r="X7" s="26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</row>
  </sheetData>
  <mergeCells count="8">
    <mergeCell ref="AK5:AK6"/>
    <mergeCell ref="AL5:AL6"/>
    <mergeCell ref="A5:A6"/>
    <mergeCell ref="B5:B6"/>
    <mergeCell ref="C5:C6"/>
    <mergeCell ref="M5:M6"/>
    <mergeCell ref="N5:N6"/>
    <mergeCell ref="O5:O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V42"/>
  <sheetViews>
    <sheetView workbookViewId="0">
      <pane ySplit="1" topLeftCell="A2" activePane="bottomLeft" state="frozen"/>
      <selection pane="bottomLeft" activeCell="D6" sqref="D6:O6"/>
    </sheetView>
  </sheetViews>
  <sheetFormatPr defaultRowHeight="11.25"/>
  <cols>
    <col min="1" max="1" width="7" style="4" customWidth="1"/>
    <col min="2" max="2" width="7.88671875" style="5" bestFit="1" customWidth="1"/>
    <col min="3" max="3" width="43" style="1" bestFit="1" customWidth="1"/>
    <col min="4" max="5" width="9.6640625" style="2" bestFit="1" customWidth="1"/>
    <col min="6" max="6" width="11.6640625" style="2" bestFit="1" customWidth="1"/>
    <col min="7" max="7" width="34.44140625" style="2" customWidth="1"/>
    <col min="8" max="8" width="9.77734375" style="2" customWidth="1"/>
    <col min="9" max="9" width="8.44140625" style="2" bestFit="1" customWidth="1"/>
    <col min="10" max="10" width="11.109375" style="2" customWidth="1"/>
    <col min="11" max="11" width="8.44140625" style="2" bestFit="1" customWidth="1"/>
    <col min="12" max="12" width="13.33203125" style="2" customWidth="1"/>
    <col min="13" max="13" width="8.44140625" style="2" bestFit="1" customWidth="1"/>
    <col min="14" max="14" width="12.21875" style="5" bestFit="1" customWidth="1"/>
    <col min="15" max="15" width="11.21875" style="5" bestFit="1" customWidth="1"/>
    <col min="16" max="16" width="10.33203125" style="5" customWidth="1"/>
    <col min="17" max="19" width="8.88671875" style="2"/>
    <col min="20" max="20" width="15.33203125" style="2" bestFit="1" customWidth="1"/>
    <col min="21" max="21" width="14" style="2" customWidth="1"/>
    <col min="22" max="22" width="42.77734375" style="2" bestFit="1" customWidth="1"/>
    <col min="23" max="16384" width="8.88671875" style="2"/>
  </cols>
  <sheetData>
    <row r="1" spans="1:22" ht="36.75" thickBot="1">
      <c r="A1" s="11" t="s">
        <v>7</v>
      </c>
      <c r="B1" s="12" t="s">
        <v>6</v>
      </c>
      <c r="C1" s="13" t="s">
        <v>0</v>
      </c>
      <c r="D1" s="14" t="s">
        <v>17</v>
      </c>
      <c r="E1" s="13" t="s">
        <v>18</v>
      </c>
      <c r="F1" s="13" t="s">
        <v>19</v>
      </c>
      <c r="G1" s="14" t="s">
        <v>20</v>
      </c>
      <c r="H1" s="15" t="s">
        <v>1</v>
      </c>
      <c r="I1" s="16" t="s">
        <v>2</v>
      </c>
      <c r="J1" s="17" t="s">
        <v>21</v>
      </c>
      <c r="K1" s="18" t="s">
        <v>3</v>
      </c>
      <c r="L1" s="19" t="s">
        <v>22</v>
      </c>
      <c r="M1" s="20" t="s">
        <v>23</v>
      </c>
      <c r="N1" s="18" t="s">
        <v>3</v>
      </c>
      <c r="O1" s="19" t="s">
        <v>8</v>
      </c>
      <c r="P1" s="18" t="s">
        <v>3</v>
      </c>
      <c r="Q1" s="11" t="s">
        <v>24</v>
      </c>
      <c r="R1" s="21" t="s">
        <v>5</v>
      </c>
      <c r="S1" s="18" t="s">
        <v>3</v>
      </c>
      <c r="T1" s="14" t="s">
        <v>4</v>
      </c>
      <c r="U1" s="37"/>
      <c r="V1" s="39" t="s">
        <v>25</v>
      </c>
    </row>
    <row r="2" spans="1:22" ht="12.75">
      <c r="A2" s="22"/>
      <c r="B2" s="23"/>
      <c r="C2" s="24"/>
      <c r="D2" s="25"/>
      <c r="E2" s="25"/>
      <c r="F2" s="25"/>
      <c r="G2" s="24"/>
      <c r="H2" s="26"/>
      <c r="I2" s="27"/>
      <c r="J2" s="26"/>
      <c r="K2" s="26"/>
      <c r="L2" s="26"/>
      <c r="M2" s="26"/>
      <c r="N2" s="27"/>
      <c r="O2" s="27"/>
      <c r="P2" s="27"/>
      <c r="Q2" s="27"/>
      <c r="R2" s="27"/>
      <c r="S2" s="27"/>
      <c r="T2" s="27"/>
      <c r="U2" s="27"/>
      <c r="V2" s="28"/>
    </row>
    <row r="3" spans="1:22" ht="12.75">
      <c r="A3" s="22"/>
      <c r="B3" s="23"/>
      <c r="C3" s="24"/>
      <c r="D3" s="25"/>
      <c r="E3" s="25"/>
      <c r="F3" s="25"/>
      <c r="G3" s="24"/>
      <c r="H3" s="26"/>
      <c r="I3" s="27"/>
      <c r="J3" s="26"/>
      <c r="K3" s="26"/>
      <c r="L3" s="26"/>
      <c r="M3" s="26"/>
      <c r="N3" s="27"/>
      <c r="O3" s="27"/>
      <c r="P3" s="27"/>
      <c r="Q3" s="27"/>
      <c r="R3" s="27"/>
      <c r="S3" s="27"/>
      <c r="T3" s="27"/>
      <c r="U3" s="27"/>
      <c r="V3" s="28"/>
    </row>
    <row r="4" spans="1:22" ht="12.75">
      <c r="A4" s="22"/>
      <c r="B4" s="23"/>
      <c r="C4" s="24"/>
      <c r="D4" s="25"/>
      <c r="E4" s="25"/>
      <c r="F4" s="25"/>
      <c r="G4" s="24"/>
      <c r="H4" s="26"/>
      <c r="I4" s="27"/>
      <c r="J4" s="26"/>
      <c r="K4" s="26"/>
      <c r="L4" s="26"/>
      <c r="M4" s="26"/>
      <c r="N4" s="27"/>
      <c r="O4" s="27"/>
      <c r="P4" s="27"/>
      <c r="Q4" s="27"/>
      <c r="R4" s="27"/>
      <c r="S4" s="27"/>
      <c r="T4" s="27"/>
      <c r="U4" s="27"/>
      <c r="V4" s="28"/>
    </row>
    <row r="5" spans="1:22" ht="12.75">
      <c r="A5" s="22"/>
      <c r="B5" s="23"/>
      <c r="C5" s="24"/>
      <c r="D5" s="25"/>
      <c r="E5" s="25"/>
      <c r="F5" s="25"/>
      <c r="G5" s="24"/>
      <c r="H5" s="26"/>
      <c r="I5" s="27"/>
      <c r="J5" s="26"/>
      <c r="K5" s="26"/>
      <c r="L5" s="26"/>
      <c r="M5" s="26"/>
      <c r="N5" s="27"/>
      <c r="O5" s="27"/>
      <c r="P5" s="27"/>
      <c r="Q5" s="27"/>
      <c r="R5" s="27"/>
      <c r="S5" s="27"/>
      <c r="T5" s="27"/>
      <c r="U5" s="27"/>
      <c r="V5" s="28"/>
    </row>
    <row r="6" spans="1:22" ht="15.75" customHeight="1">
      <c r="A6" s="22"/>
      <c r="B6" s="23"/>
      <c r="C6" s="24"/>
      <c r="D6" s="372" t="s">
        <v>109</v>
      </c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27"/>
      <c r="Q6" s="27"/>
      <c r="R6" s="27"/>
      <c r="S6" s="27"/>
      <c r="T6" s="27"/>
      <c r="U6" s="27"/>
      <c r="V6" s="28"/>
    </row>
    <row r="7" spans="1:22" ht="13.5" thickBot="1">
      <c r="A7" s="22"/>
      <c r="B7" s="23"/>
      <c r="C7" s="24"/>
      <c r="D7" s="25"/>
      <c r="E7" s="25"/>
      <c r="F7" s="25"/>
      <c r="G7" s="56"/>
      <c r="H7" s="26"/>
      <c r="I7" s="27"/>
      <c r="J7" s="26"/>
      <c r="K7" s="26"/>
      <c r="L7" s="26"/>
      <c r="M7" s="26"/>
      <c r="N7" s="27"/>
      <c r="O7" s="27"/>
      <c r="P7" s="27"/>
      <c r="Q7" s="54"/>
      <c r="R7" s="27"/>
      <c r="S7" s="27"/>
      <c r="T7" s="27"/>
      <c r="U7" s="27"/>
      <c r="V7" s="28"/>
    </row>
    <row r="8" spans="1:22" ht="12.75">
      <c r="A8" s="40" t="s">
        <v>103</v>
      </c>
      <c r="B8" s="43">
        <v>38195</v>
      </c>
      <c r="C8" s="44" t="s">
        <v>28</v>
      </c>
      <c r="D8" s="35">
        <v>22941.919999999998</v>
      </c>
      <c r="E8" s="48">
        <v>612</v>
      </c>
      <c r="F8" s="48">
        <v>612</v>
      </c>
      <c r="G8" s="361" t="s">
        <v>108</v>
      </c>
      <c r="H8" s="36">
        <v>571.74</v>
      </c>
      <c r="I8" s="35">
        <v>287.60000000000002</v>
      </c>
      <c r="J8" s="35">
        <v>582.38</v>
      </c>
      <c r="K8" s="52">
        <v>4630.25</v>
      </c>
      <c r="L8" s="48">
        <v>7.95</v>
      </c>
      <c r="M8" s="36">
        <v>298.24</v>
      </c>
      <c r="N8" s="36">
        <v>2371.5700000000002</v>
      </c>
      <c r="O8" s="36">
        <v>71.61</v>
      </c>
      <c r="P8" s="36">
        <v>569.72</v>
      </c>
      <c r="Q8" s="365" t="s">
        <v>9</v>
      </c>
      <c r="R8" s="36">
        <v>212.53</v>
      </c>
      <c r="S8" s="36">
        <v>1689.86</v>
      </c>
      <c r="T8" s="55">
        <f>K8+N8+P8+S8</f>
        <v>9261.4</v>
      </c>
      <c r="U8" s="367">
        <v>10906.46</v>
      </c>
      <c r="V8" s="28"/>
    </row>
    <row r="9" spans="1:22" ht="13.5" thickBot="1">
      <c r="A9" s="45" t="s">
        <v>103</v>
      </c>
      <c r="B9" s="46">
        <v>39330</v>
      </c>
      <c r="C9" s="47" t="s">
        <v>106</v>
      </c>
      <c r="D9" s="49">
        <v>4412.88</v>
      </c>
      <c r="E9" s="50">
        <v>0</v>
      </c>
      <c r="F9" s="51">
        <v>2000</v>
      </c>
      <c r="G9" s="362"/>
      <c r="H9" s="49">
        <v>112.75</v>
      </c>
      <c r="I9" s="49">
        <v>25</v>
      </c>
      <c r="J9" s="49">
        <v>145.12</v>
      </c>
      <c r="K9" s="49">
        <v>822.53</v>
      </c>
      <c r="L9" s="53">
        <v>26</v>
      </c>
      <c r="M9" s="49">
        <v>57.37</v>
      </c>
      <c r="N9" s="49">
        <v>325.17</v>
      </c>
      <c r="O9" s="49">
        <v>12.34</v>
      </c>
      <c r="P9" s="49">
        <v>69.94</v>
      </c>
      <c r="Q9" s="366"/>
      <c r="R9" s="49">
        <v>75.41</v>
      </c>
      <c r="S9" s="49">
        <v>427.42</v>
      </c>
      <c r="T9" s="57">
        <f>K9+N9+P9+S9</f>
        <v>1645.0600000000002</v>
      </c>
      <c r="U9" s="368"/>
      <c r="V9" s="28"/>
    </row>
    <row r="10" spans="1:22" ht="12.75">
      <c r="A10" s="22"/>
      <c r="B10" s="23"/>
      <c r="C10" s="24"/>
      <c r="D10" s="25"/>
      <c r="E10" s="25"/>
      <c r="F10" s="25"/>
      <c r="G10" s="24"/>
      <c r="H10" s="26"/>
      <c r="I10" s="27"/>
      <c r="J10" s="26"/>
      <c r="K10" s="26"/>
      <c r="L10" s="26"/>
      <c r="M10" s="26"/>
      <c r="N10" s="27"/>
      <c r="O10" s="27"/>
      <c r="P10" s="27"/>
      <c r="Q10" s="27"/>
      <c r="R10" s="27"/>
      <c r="S10" s="27"/>
      <c r="T10" s="27"/>
      <c r="U10" s="27"/>
      <c r="V10" s="28"/>
    </row>
    <row r="11" spans="1:22" ht="12.75">
      <c r="A11" s="22"/>
      <c r="B11" s="23"/>
      <c r="C11" s="24"/>
      <c r="D11" s="25"/>
      <c r="E11" s="25"/>
      <c r="F11" s="25"/>
      <c r="G11" s="24"/>
      <c r="H11" s="26"/>
      <c r="I11" s="27"/>
      <c r="J11" s="26"/>
      <c r="K11" s="26"/>
      <c r="L11" s="26"/>
      <c r="M11" s="26"/>
      <c r="N11" s="27"/>
      <c r="O11" s="27"/>
      <c r="P11" s="27"/>
      <c r="Q11" s="27"/>
      <c r="R11" s="27"/>
      <c r="S11" s="27"/>
      <c r="T11" s="27"/>
      <c r="U11" s="27"/>
      <c r="V11" s="28"/>
    </row>
    <row r="12" spans="1:22" ht="12.75">
      <c r="A12" s="22"/>
      <c r="B12" s="23"/>
      <c r="C12" s="24"/>
      <c r="D12" s="25"/>
      <c r="E12" s="25"/>
      <c r="F12" s="25"/>
      <c r="G12" s="24"/>
      <c r="H12" s="26"/>
      <c r="I12" s="27"/>
      <c r="J12" s="26"/>
      <c r="K12" s="26"/>
      <c r="L12" s="26"/>
      <c r="M12" s="26"/>
      <c r="N12" s="27"/>
      <c r="O12" s="27"/>
      <c r="P12" s="27"/>
      <c r="Q12" s="27"/>
      <c r="R12" s="27"/>
      <c r="S12" s="27"/>
      <c r="T12" s="27"/>
      <c r="U12" s="27"/>
      <c r="V12" s="28"/>
    </row>
    <row r="13" spans="1:22" ht="13.5" thickBot="1">
      <c r="A13" s="22"/>
      <c r="B13" s="23"/>
      <c r="C13" s="24"/>
      <c r="D13" s="25"/>
      <c r="E13" s="25"/>
      <c r="F13" s="25"/>
      <c r="G13" s="24"/>
      <c r="H13" s="26"/>
      <c r="I13" s="27"/>
      <c r="J13" s="26"/>
      <c r="K13" s="26"/>
      <c r="L13" s="26"/>
      <c r="M13" s="26"/>
      <c r="N13" s="27"/>
      <c r="O13" s="27"/>
      <c r="P13" s="27"/>
      <c r="Q13" s="27"/>
      <c r="R13" s="27"/>
      <c r="S13" s="27"/>
      <c r="T13" s="27"/>
      <c r="U13" s="27"/>
      <c r="V13" s="28"/>
    </row>
    <row r="14" spans="1:22" ht="12.75">
      <c r="A14" s="61" t="s">
        <v>103</v>
      </c>
      <c r="B14" s="34">
        <v>40063</v>
      </c>
      <c r="C14" s="41" t="s">
        <v>29</v>
      </c>
      <c r="D14" s="35">
        <v>77941.919999999998</v>
      </c>
      <c r="E14" s="48">
        <v>2941.92</v>
      </c>
      <c r="F14" s="58"/>
      <c r="G14" s="361" t="s">
        <v>108</v>
      </c>
      <c r="H14" s="35">
        <v>1136.42</v>
      </c>
      <c r="I14" s="36">
        <v>228.9</v>
      </c>
      <c r="J14" s="35">
        <v>1920.76</v>
      </c>
      <c r="K14" s="35">
        <v>9657.73</v>
      </c>
      <c r="L14" s="58"/>
      <c r="M14" s="35">
        <v>1013.24</v>
      </c>
      <c r="N14" s="35">
        <v>5094.6499999999996</v>
      </c>
      <c r="O14" s="35">
        <v>144.19</v>
      </c>
      <c r="P14" s="35">
        <v>725</v>
      </c>
      <c r="Q14" s="365" t="s">
        <v>9</v>
      </c>
      <c r="R14" s="35">
        <v>763.33</v>
      </c>
      <c r="S14" s="35">
        <v>3838.08</v>
      </c>
      <c r="T14" s="60">
        <f>K14+N14+P14+S14</f>
        <v>19315.46</v>
      </c>
      <c r="U14" s="367">
        <v>20846.14</v>
      </c>
      <c r="V14" s="28"/>
    </row>
    <row r="15" spans="1:22" ht="13.5" thickBot="1">
      <c r="A15" s="62" t="s">
        <v>103</v>
      </c>
      <c r="B15" s="65">
        <v>41157</v>
      </c>
      <c r="C15" s="10" t="s">
        <v>107</v>
      </c>
      <c r="D15" s="49">
        <v>9193.5</v>
      </c>
      <c r="E15" s="50">
        <v>0</v>
      </c>
      <c r="F15" s="59"/>
      <c r="G15" s="362"/>
      <c r="H15" s="49">
        <v>184.36</v>
      </c>
      <c r="I15" s="63">
        <v>86.53</v>
      </c>
      <c r="J15" s="49">
        <v>217.35</v>
      </c>
      <c r="K15" s="49">
        <v>765.34</v>
      </c>
      <c r="L15" s="59"/>
      <c r="M15" s="49">
        <v>119.52</v>
      </c>
      <c r="N15" s="49">
        <v>420.86</v>
      </c>
      <c r="O15" s="49">
        <v>43.73</v>
      </c>
      <c r="P15" s="49">
        <v>153.97999999999999</v>
      </c>
      <c r="Q15" s="366"/>
      <c r="R15" s="49">
        <v>54.1</v>
      </c>
      <c r="S15" s="49">
        <v>190.5</v>
      </c>
      <c r="T15" s="64">
        <f>K15+N15+P15+S15</f>
        <v>1530.68</v>
      </c>
      <c r="U15" s="368"/>
      <c r="V15" s="28"/>
    </row>
    <row r="16" spans="1:22" ht="12.75">
      <c r="A16" s="22"/>
      <c r="B16" s="23"/>
      <c r="C16" s="24"/>
      <c r="D16" s="25"/>
      <c r="E16" s="25"/>
      <c r="F16" s="25"/>
      <c r="G16" s="24"/>
      <c r="H16" s="26"/>
      <c r="I16" s="27"/>
      <c r="J16" s="26"/>
      <c r="K16" s="26"/>
      <c r="L16" s="26"/>
      <c r="M16" s="26"/>
      <c r="N16" s="27"/>
      <c r="O16" s="27"/>
      <c r="P16" s="27"/>
      <c r="Q16" s="27"/>
      <c r="R16" s="27"/>
      <c r="S16" s="27"/>
      <c r="T16" s="27"/>
      <c r="U16" s="27"/>
      <c r="V16" s="28"/>
    </row>
    <row r="17" spans="1:22" ht="12.75">
      <c r="A17" s="22"/>
      <c r="B17" s="23"/>
      <c r="C17" s="24"/>
      <c r="D17" s="25"/>
      <c r="E17" s="25"/>
      <c r="F17" s="25"/>
      <c r="G17" s="24"/>
      <c r="H17" s="26"/>
      <c r="I17" s="27"/>
      <c r="J17" s="26"/>
      <c r="K17" s="26"/>
      <c r="L17" s="26"/>
      <c r="M17" s="26"/>
      <c r="N17" s="27"/>
      <c r="O17" s="27"/>
      <c r="P17" s="27"/>
      <c r="Q17" s="27"/>
      <c r="R17" s="27"/>
      <c r="S17" s="27"/>
      <c r="T17" s="27"/>
      <c r="U17" s="27"/>
      <c r="V17" s="28"/>
    </row>
    <row r="18" spans="1:22" ht="12.75">
      <c r="A18" s="22"/>
      <c r="B18" s="23"/>
      <c r="C18" s="24"/>
      <c r="D18" s="25"/>
      <c r="E18" s="25"/>
      <c r="F18" s="25"/>
      <c r="G18" s="24"/>
      <c r="H18" s="26"/>
      <c r="I18" s="27"/>
      <c r="J18" s="26"/>
      <c r="K18" s="26"/>
      <c r="L18" s="26"/>
      <c r="M18" s="26"/>
      <c r="N18" s="27"/>
      <c r="O18" s="27"/>
      <c r="P18" s="27"/>
      <c r="Q18" s="27"/>
      <c r="R18" s="27"/>
      <c r="S18" s="27"/>
      <c r="T18" s="27"/>
      <c r="U18" s="27"/>
      <c r="V18" s="28"/>
    </row>
    <row r="19" spans="1:22" ht="12.75">
      <c r="A19" s="22"/>
      <c r="B19" s="23"/>
      <c r="C19" s="24"/>
      <c r="D19" s="25"/>
      <c r="E19" s="25"/>
      <c r="F19" s="25"/>
      <c r="G19" s="24"/>
      <c r="H19" s="26"/>
      <c r="I19" s="27"/>
      <c r="J19" s="26"/>
      <c r="K19" s="26"/>
      <c r="L19" s="26"/>
      <c r="M19" s="26"/>
      <c r="N19" s="27"/>
      <c r="O19" s="27"/>
      <c r="P19" s="27"/>
      <c r="Q19" s="27"/>
      <c r="R19" s="27"/>
      <c r="S19" s="27"/>
      <c r="T19" s="27"/>
      <c r="U19" s="27"/>
      <c r="V19" s="28"/>
    </row>
    <row r="20" spans="1:22" ht="12.75">
      <c r="A20" s="22"/>
      <c r="B20" s="23"/>
      <c r="C20" s="24"/>
      <c r="D20" s="25"/>
      <c r="E20" s="25"/>
      <c r="F20" s="25"/>
      <c r="G20" s="24"/>
      <c r="H20" s="26"/>
      <c r="I20" s="27"/>
      <c r="J20" s="26"/>
      <c r="K20" s="26"/>
      <c r="L20" s="26"/>
      <c r="M20" s="26"/>
      <c r="N20" s="27"/>
      <c r="O20" s="27"/>
      <c r="P20" s="27"/>
      <c r="Q20" s="27"/>
      <c r="R20" s="27"/>
      <c r="S20" s="27"/>
      <c r="T20" s="27"/>
      <c r="U20" s="27"/>
      <c r="V20" s="28"/>
    </row>
    <row r="21" spans="1:22" ht="12.75">
      <c r="A21" s="22"/>
      <c r="B21" s="23"/>
      <c r="C21" s="24"/>
      <c r="D21" s="25"/>
      <c r="E21" s="25"/>
      <c r="F21" s="25"/>
      <c r="G21" s="24"/>
      <c r="H21" s="26"/>
      <c r="I21" s="27"/>
      <c r="J21" s="26"/>
      <c r="K21" s="26"/>
      <c r="L21" s="26"/>
      <c r="M21" s="26"/>
      <c r="N21" s="27"/>
      <c r="O21" s="27"/>
      <c r="P21" s="27"/>
      <c r="Q21" s="27"/>
      <c r="R21" s="27"/>
      <c r="S21" s="27"/>
      <c r="T21" s="27"/>
      <c r="U21" s="27"/>
      <c r="V21" s="28"/>
    </row>
    <row r="22" spans="1:22" ht="12.75">
      <c r="A22" s="22"/>
      <c r="B22" s="23"/>
      <c r="C22" s="24"/>
      <c r="D22" s="25"/>
      <c r="E22" s="25"/>
      <c r="F22" s="25"/>
      <c r="G22" s="24"/>
      <c r="H22" s="26"/>
      <c r="I22" s="27"/>
      <c r="J22" s="26"/>
      <c r="K22" s="26"/>
      <c r="L22" s="26"/>
      <c r="M22" s="26"/>
      <c r="N22" s="27"/>
      <c r="O22" s="27"/>
      <c r="P22" s="27"/>
      <c r="Q22" s="27"/>
      <c r="R22" s="27"/>
      <c r="S22" s="27"/>
      <c r="T22" s="27"/>
      <c r="U22" s="27"/>
      <c r="V22" s="28"/>
    </row>
    <row r="23" spans="1:22" ht="12.75">
      <c r="A23" s="22"/>
      <c r="B23" s="23"/>
      <c r="C23" s="24"/>
      <c r="D23" s="25"/>
      <c r="E23" s="25"/>
      <c r="F23" s="25"/>
      <c r="G23" s="24"/>
      <c r="H23" s="26"/>
      <c r="I23" s="27"/>
      <c r="J23" s="26"/>
      <c r="K23" s="26"/>
      <c r="L23" s="26"/>
      <c r="M23" s="26"/>
      <c r="N23" s="27"/>
      <c r="O23" s="27"/>
      <c r="P23" s="27"/>
      <c r="Q23" s="27"/>
      <c r="R23" s="27"/>
      <c r="S23" s="27"/>
      <c r="T23" s="27"/>
      <c r="U23" s="27"/>
      <c r="V23" s="28"/>
    </row>
    <row r="24" spans="1:22" ht="12.75">
      <c r="A24" s="22"/>
      <c r="B24" s="23"/>
      <c r="C24" s="24"/>
      <c r="D24" s="25"/>
      <c r="E24" s="25"/>
      <c r="F24" s="25"/>
      <c r="G24" s="24"/>
      <c r="H24" s="26"/>
      <c r="I24" s="27"/>
      <c r="J24" s="26"/>
      <c r="K24" s="26"/>
      <c r="L24" s="26"/>
      <c r="M24" s="26"/>
      <c r="N24" s="27"/>
      <c r="O24" s="27"/>
      <c r="P24" s="27"/>
      <c r="Q24" s="27"/>
      <c r="R24" s="27"/>
      <c r="S24" s="27"/>
      <c r="T24" s="27"/>
      <c r="U24" s="27"/>
      <c r="V24" s="28"/>
    </row>
    <row r="25" spans="1:22" ht="20.25">
      <c r="A25" s="374" t="s">
        <v>10</v>
      </c>
      <c r="B25" s="375"/>
      <c r="C25" s="375"/>
      <c r="D25" s="375"/>
      <c r="E25" s="375"/>
      <c r="F25" s="375"/>
      <c r="G25" s="375"/>
      <c r="H25" s="29">
        <f>SUM(H2:H24)</f>
        <v>2005.27</v>
      </c>
      <c r="I25" s="29">
        <f>SUM(I2:I24)</f>
        <v>628.03</v>
      </c>
      <c r="J25" s="29"/>
      <c r="K25" s="29"/>
      <c r="L25" s="29">
        <f>SUM(L2:L24)</f>
        <v>33.950000000000003</v>
      </c>
      <c r="M25" s="29">
        <f>SUM(M2:M24)</f>
        <v>1488.37</v>
      </c>
      <c r="N25" s="29"/>
      <c r="O25" s="29">
        <f>SUM(O2:O24)</f>
        <v>271.87</v>
      </c>
      <c r="P25" s="29"/>
      <c r="Q25" s="30">
        <f>SUM(Q2:Q24)</f>
        <v>0</v>
      </c>
      <c r="R25" s="29">
        <f>SUM(R2:R24)</f>
        <v>1105.3699999999999</v>
      </c>
      <c r="S25" s="29"/>
      <c r="T25" s="31">
        <f>SUM(T2:T24)</f>
        <v>31752.6</v>
      </c>
      <c r="U25" s="27"/>
      <c r="V25" s="32"/>
    </row>
    <row r="26" spans="1:22" ht="12.75">
      <c r="A26" s="32"/>
      <c r="B26" s="32"/>
      <c r="D26" s="32"/>
      <c r="E26" s="32"/>
      <c r="F26" s="32"/>
      <c r="H26" s="32"/>
      <c r="I26" s="33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27"/>
      <c r="V26" s="32"/>
    </row>
    <row r="27" spans="1:22" ht="12.75">
      <c r="A27" s="371"/>
      <c r="B27" s="371"/>
      <c r="C27" s="371"/>
      <c r="D27" s="371"/>
      <c r="E27" s="371"/>
      <c r="F27" s="371"/>
      <c r="G27" s="8"/>
      <c r="H27" s="32"/>
      <c r="I27" s="33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27"/>
      <c r="V27" s="32"/>
    </row>
    <row r="28" spans="1:22" ht="12.75">
      <c r="A28" s="32"/>
      <c r="B28" s="32"/>
      <c r="D28" s="32"/>
      <c r="E28" s="32"/>
      <c r="F28" s="32"/>
      <c r="H28" s="33"/>
      <c r="I28" s="33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31" spans="1:22" ht="15">
      <c r="A31" s="369" t="s">
        <v>30</v>
      </c>
      <c r="B31" s="370"/>
      <c r="C31" s="370"/>
      <c r="D31" s="370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7"/>
      <c r="T31" s="3"/>
      <c r="U31" s="3"/>
      <c r="V31" s="3"/>
    </row>
    <row r="32" spans="1:22" ht="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7"/>
      <c r="T32" s="3"/>
      <c r="U32" s="3"/>
      <c r="V32" s="3"/>
    </row>
    <row r="33" spans="1:22" ht="15">
      <c r="A33" s="369" t="s">
        <v>26</v>
      </c>
      <c r="B33" s="370"/>
      <c r="C33" s="370"/>
      <c r="D33" s="370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7"/>
      <c r="T33" s="3"/>
      <c r="U33" s="3"/>
      <c r="V33" s="3"/>
    </row>
    <row r="34" spans="1:22" ht="15">
      <c r="A34" s="6"/>
      <c r="B34" s="6"/>
      <c r="C34" s="369" t="s">
        <v>27</v>
      </c>
      <c r="D34" s="369"/>
      <c r="E34" s="369"/>
      <c r="F34" s="369"/>
      <c r="G34" s="369"/>
      <c r="H34" s="369"/>
      <c r="I34" s="369"/>
      <c r="J34" s="369"/>
      <c r="K34" s="369"/>
      <c r="L34" s="369"/>
      <c r="M34" s="42"/>
      <c r="N34" s="42"/>
      <c r="O34" s="42"/>
      <c r="P34" s="42"/>
      <c r="Q34" s="42"/>
      <c r="R34" s="42"/>
      <c r="S34" s="42"/>
      <c r="T34" s="42"/>
      <c r="U34" s="42"/>
      <c r="V34" s="42"/>
    </row>
    <row r="35" spans="1:22" ht="15">
      <c r="A35" s="6"/>
      <c r="B35" s="369" t="s">
        <v>11</v>
      </c>
      <c r="C35" s="369"/>
      <c r="D35" s="369"/>
      <c r="E35" s="369"/>
      <c r="F35" s="369"/>
      <c r="G35" s="369"/>
      <c r="H35" s="369"/>
      <c r="I35" s="369"/>
      <c r="J35" s="369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3"/>
    </row>
    <row r="36" spans="1:22" ht="15">
      <c r="A36" s="6"/>
      <c r="B36" s="369" t="s">
        <v>12</v>
      </c>
      <c r="C36" s="369"/>
      <c r="D36" s="369"/>
      <c r="E36" s="369"/>
      <c r="F36" s="369"/>
      <c r="G36" s="369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38"/>
      <c r="S36" s="38"/>
      <c r="T36" s="38"/>
      <c r="U36" s="3"/>
      <c r="V36" s="3"/>
    </row>
    <row r="37" spans="1:22" ht="15">
      <c r="A37" s="6"/>
      <c r="B37" s="38"/>
      <c r="C37" s="369" t="s">
        <v>13</v>
      </c>
      <c r="D37" s="369"/>
      <c r="E37" s="369"/>
      <c r="F37" s="369"/>
      <c r="G37" s="369"/>
      <c r="H37" s="369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"/>
      <c r="V37" s="3"/>
    </row>
    <row r="38" spans="1:22" ht="15">
      <c r="A38" s="6"/>
      <c r="B38" s="38"/>
      <c r="C38" s="369" t="s">
        <v>14</v>
      </c>
      <c r="D38" s="369"/>
      <c r="E38" s="369"/>
      <c r="F38" s="369"/>
      <c r="G38" s="369"/>
      <c r="H38" s="369"/>
      <c r="I38" s="369"/>
      <c r="J38" s="369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"/>
      <c r="V38" s="3"/>
    </row>
    <row r="39" spans="1:22" ht="15">
      <c r="A39" s="6"/>
      <c r="B39" s="38"/>
      <c r="C39" s="38"/>
      <c r="D39" s="373" t="s">
        <v>15</v>
      </c>
      <c r="E39" s="373"/>
      <c r="F39" s="373"/>
      <c r="G39" s="373"/>
      <c r="H39" s="373"/>
      <c r="I39" s="373"/>
      <c r="J39" s="9"/>
      <c r="K39" s="9"/>
      <c r="L39" s="9"/>
      <c r="M39" s="9"/>
      <c r="N39" s="9"/>
      <c r="O39" s="9"/>
      <c r="P39" s="9"/>
      <c r="Q39" s="9"/>
      <c r="R39" s="38"/>
      <c r="S39" s="38"/>
      <c r="T39" s="38"/>
      <c r="U39" s="3"/>
      <c r="V39" s="3"/>
    </row>
    <row r="40" spans="1:22" ht="15">
      <c r="A40" s="6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"/>
      <c r="V40" s="3"/>
    </row>
    <row r="41" spans="1:22" ht="1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7"/>
      <c r="T41" s="3"/>
      <c r="U41" s="3"/>
      <c r="V41" s="3"/>
    </row>
    <row r="42" spans="1:22" ht="15">
      <c r="A42" s="369" t="s">
        <v>16</v>
      </c>
      <c r="B42" s="369"/>
      <c r="C42" s="369"/>
      <c r="D42" s="369"/>
      <c r="E42" s="369"/>
      <c r="F42" s="369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6"/>
      <c r="S42" s="7"/>
      <c r="T42" s="3"/>
      <c r="U42" s="3"/>
      <c r="V42" s="3"/>
    </row>
  </sheetData>
  <mergeCells count="18">
    <mergeCell ref="D6:O6"/>
    <mergeCell ref="C38:J38"/>
    <mergeCell ref="D39:I39"/>
    <mergeCell ref="C34:L34"/>
    <mergeCell ref="B35:J35"/>
    <mergeCell ref="B36:G36"/>
    <mergeCell ref="A25:G25"/>
    <mergeCell ref="G8:G9"/>
    <mergeCell ref="A42:F42"/>
    <mergeCell ref="A33:D33"/>
    <mergeCell ref="C37:H37"/>
    <mergeCell ref="A31:D31"/>
    <mergeCell ref="A27:F27"/>
    <mergeCell ref="Q8:Q9"/>
    <mergeCell ref="U8:U9"/>
    <mergeCell ref="G14:G15"/>
    <mergeCell ref="Q14:Q15"/>
    <mergeCell ref="U14:U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219-30</vt:lpstr>
      <vt:lpstr>219γ2α</vt:lpstr>
      <vt:lpstr>219γ2δ</vt:lpstr>
      <vt:lpstr>219γ3</vt:lpstr>
      <vt:lpstr>εΜειλ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2025-11-25T19:49:00Z</dcterms:modified>
</cp:coreProperties>
</file>