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2" r:id="rId1"/>
    <sheet name="219γ6" sheetId="3" r:id="rId2"/>
  </sheets>
  <calcPr calcId="125725"/>
</workbook>
</file>

<file path=xl/calcChain.xml><?xml version="1.0" encoding="utf-8"?>
<calcChain xmlns="http://schemas.openxmlformats.org/spreadsheetml/2006/main">
  <c r="G31" i="2"/>
  <c r="Z4" i="3"/>
  <c r="K9" i="2"/>
  <c r="I9"/>
  <c r="J9"/>
  <c r="L9"/>
  <c r="M9"/>
  <c r="N9"/>
  <c r="O9"/>
  <c r="P9"/>
  <c r="Q9"/>
  <c r="R9"/>
  <c r="S7"/>
  <c r="S8"/>
  <c r="S6" l="1"/>
  <c r="S9" l="1"/>
  <c r="H9" l="1"/>
  <c r="G9"/>
</calcChain>
</file>

<file path=xl/sharedStrings.xml><?xml version="1.0" encoding="utf-8"?>
<sst xmlns="http://schemas.openxmlformats.org/spreadsheetml/2006/main" count="81" uniqueCount="55">
  <si>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</si>
  <si>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</si>
  <si>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</si>
  <si>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</si>
  <si>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</si>
  <si>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έπρεπε να πάρει</t>
  </si>
  <si>
    <t>πήρε</t>
  </si>
  <si>
    <t>με ΖΗΛ π.χ.-1</t>
  </si>
  <si>
    <t>κ-15-17 ελέγχου ΤΑΝ</t>
  </si>
  <si>
    <t>ταμεία -ΦΠΑ</t>
  </si>
  <si>
    <t>ηθικώς πρέπει</t>
  </si>
  <si>
    <t>…. ΥΠΟ ΧΡΕΩΤΙΚΑ</t>
  </si>
  <si>
    <t>σύνολα</t>
  </si>
  <si>
    <t>ΣΥΝΟΛΑ</t>
  </si>
  <si>
    <t>κ-15-17 βάσει  zηλ</t>
  </si>
  <si>
    <t>ΔΟΛΟΣ</t>
  </si>
  <si>
    <t>ποσό πράξης βάσει ΑΓΑΠΕ</t>
  </si>
  <si>
    <t>ευτυχώς ΔΕΝ έχει ΤΑΝ</t>
  </si>
  <si>
    <t>ΔΟΛΟΣ = J+N+O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</si>
  <si>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</si>
  <si>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t>να επικοινωνήσει ο εκπρόσωπος σας ( ΌΧΙ ο σεφ = δικηγόρος ή λογιστής  ) , [  γείτονας , παιδί σας , … ] , {{{ αρκεί να δεχτώ την παρουσία του }}}</t>
  </si>
  <si>
    <t>έχεις διορία μέχρι 2020-07-17</t>
  </si>
  <si>
    <r>
      <t xml:space="preserve">ΚΑΙ να ζητήσει ραντεβού μαζί μου , στο οποίο , πρέπει , να δικαιολογηθείτε μέσω αυτού , μπας και ΔΕΝ ενταχθείτε σε </t>
    </r>
    <r>
      <rPr>
        <b/>
        <sz val="12"/>
        <color rgb="FFFF0000"/>
        <rFont val="Arial"/>
        <family val="2"/>
        <charset val="161"/>
      </rPr>
      <t>καθεστώς 223</t>
    </r>
  </si>
  <si>
    <t xml:space="preserve">Μπορείς να ενημερωθείς , αν μπεις στο ΖΗΛ , και στα επίμαχα σημεία  223 , 219 , 218 , λόγω 283 </t>
  </si>
  <si>
    <t>219γ2</t>
  </si>
  <si>
    <t>αΑ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</si>
  <si>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</si>
  <si>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</si>
  <si>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</si>
  <si>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</si>
  <si>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υπόλογος</t>
  </si>
  <si>
    <t>περιοχή</t>
  </si>
  <si>
    <t>θέση στο 219γ</t>
  </si>
  <si>
    <t>ΤΟΓΚΑ ή ΔΟΛΟΣ = Ι+Μ-N+O</t>
  </si>
  <si>
    <t>κ-15= 0,65%</t>
  </si>
  <si>
    <t>κ-15 βάσει zηλ</t>
  </si>
  <si>
    <t>κ-17= 0,125%</t>
  </si>
  <si>
    <t>κ-17 βάσει zηλ</t>
  </si>
  <si>
    <t>219-21</t>
  </si>
  <si>
    <t>γονική</t>
  </si>
  <si>
    <t>Ποταμιά Θάσου</t>
  </si>
  <si>
    <t>θέση 219-21</t>
  </si>
  <si>
    <t>219γ6</t>
  </si>
  <si>
    <t>γενική εικόνα</t>
  </si>
  <si>
    <t>απαίτηση 2020-08-03</t>
  </si>
  <si>
    <t>???</t>
  </si>
  <si>
    <t>στο νταμάρι που μίσθωσες , στην ''???'' Παναγίας Θάσου ,    …   μέχρι στιγμής ο χάρτης ΕΧΕΙ ως ανωτέρω</t>
  </si>
  <si>
    <t>???   , έχεις στιγματιστεί στο 219 , στην θέση 21’</t>
  </si>
  <si>
    <t>???κύρου = μίσθωση μαρμαρο-λατομείου έως 02-12-1991 {28.370μ2</t>
  </si>
  <si>
    <t>???κύρου = παράταση 8.755 έως 1-6-1994</t>
  </si>
  <si>
    <t>???κύρου παράταση 8.755-10.111 έως 1-6-1997</t>
  </si>
  <si>
    <t>???κύρου = παράταση έως 2-12-2000</t>
  </si>
  <si>
    <t>μισθωσης μαρμαρο-λατομείου παράταση ??? έως 02-12-2003</t>
  </si>
  <si>
    <t>μισθωσης μαρμαρο-λατομείου παράταση ???? για 15 έτη έως 02-12-2018</t>
  </si>
  <si>
    <t>μισθωσης μαρμαρο-λατομείου παράταση ??? για 40 έτη έως 02-12-2058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</si>
</sst>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8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color rgb="FF00B05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9" fillId="0" borderId="0" xfId="0" applyFont="1"/>
    <xf numFmtId="164" fontId="10" fillId="0" borderId="2" xfId="1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right" vertical="center"/>
    </xf>
    <xf numFmtId="43" fontId="11" fillId="0" borderId="1" xfId="1" applyFont="1" applyFill="1" applyBorder="1" applyAlignment="1">
      <alignment horizontal="center"/>
    </xf>
    <xf numFmtId="43" fontId="11" fillId="0" borderId="1" xfId="1" applyFont="1" applyFill="1" applyBorder="1"/>
    <xf numFmtId="43" fontId="11" fillId="0" borderId="4" xfId="1" applyFont="1" applyFill="1" applyBorder="1" applyAlignment="1">
      <alignment horizontal="center"/>
    </xf>
    <xf numFmtId="43" fontId="11" fillId="0" borderId="4" xfId="1" applyFont="1" applyFill="1" applyBorder="1"/>
    <xf numFmtId="0" fontId="11" fillId="0" borderId="0" xfId="0" applyFont="1"/>
    <xf numFmtId="43" fontId="11" fillId="0" borderId="0" xfId="1" applyFont="1"/>
    <xf numFmtId="164" fontId="10" fillId="0" borderId="1" xfId="1" applyNumberFormat="1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 vertical="center"/>
    </xf>
    <xf numFmtId="43" fontId="11" fillId="7" borderId="4" xfId="1" applyFont="1" applyFill="1" applyBorder="1" applyAlignment="1">
      <alignment horizontal="center"/>
    </xf>
    <xf numFmtId="43" fontId="10" fillId="0" borderId="1" xfId="1" applyFont="1" applyBorder="1" applyAlignment="1">
      <alignment horizontal="right" vertical="center"/>
    </xf>
    <xf numFmtId="43" fontId="10" fillId="7" borderId="1" xfId="1" applyFont="1" applyFill="1" applyBorder="1" applyAlignment="1">
      <alignment horizontal="right" vertical="center"/>
    </xf>
    <xf numFmtId="43" fontId="11" fillId="7" borderId="1" xfId="1" applyFont="1" applyFill="1" applyBorder="1"/>
    <xf numFmtId="43" fontId="11" fillId="7" borderId="4" xfId="1" applyFont="1" applyFill="1" applyBorder="1"/>
    <xf numFmtId="43" fontId="12" fillId="7" borderId="4" xfId="1" applyFont="1" applyFill="1" applyBorder="1" applyAlignment="1">
      <alignment horizontal="center"/>
    </xf>
    <xf numFmtId="43" fontId="10" fillId="7" borderId="4" xfId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10" fillId="7" borderId="2" xfId="1" applyNumberFormat="1" applyFont="1" applyFill="1" applyBorder="1" applyAlignment="1">
      <alignment horizontal="center" vertical="center"/>
    </xf>
    <xf numFmtId="164" fontId="10" fillId="7" borderId="5" xfId="1" applyNumberFormat="1" applyFont="1" applyFill="1" applyBorder="1" applyAlignment="1">
      <alignment horizontal="center" vertical="center"/>
    </xf>
    <xf numFmtId="14" fontId="10" fillId="7" borderId="5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left" wrapText="1"/>
    </xf>
    <xf numFmtId="14" fontId="10" fillId="7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/>
    <xf numFmtId="43" fontId="11" fillId="7" borderId="1" xfId="1" applyFont="1" applyFill="1" applyBorder="1" applyAlignment="1">
      <alignment horizontal="center"/>
    </xf>
    <xf numFmtId="0" fontId="11" fillId="0" borderId="0" xfId="0" applyFont="1" applyFill="1" applyBorder="1"/>
    <xf numFmtId="43" fontId="4" fillId="0" borderId="1" xfId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11" fillId="0" borderId="0" xfId="0" applyFont="1" applyFill="1" applyAlignment="1">
      <alignment wrapText="1"/>
    </xf>
    <xf numFmtId="43" fontId="8" fillId="3" borderId="3" xfId="1" applyFont="1" applyFill="1" applyBorder="1" applyAlignment="1">
      <alignment horizontal="center" wrapText="1"/>
    </xf>
    <xf numFmtId="43" fontId="11" fillId="7" borderId="7" xfId="1" applyFont="1" applyFill="1" applyBorder="1"/>
    <xf numFmtId="43" fontId="6" fillId="0" borderId="4" xfId="1" applyFont="1" applyBorder="1"/>
    <xf numFmtId="43" fontId="12" fillId="7" borderId="1" xfId="1" applyFont="1" applyFill="1" applyBorder="1" applyAlignment="1">
      <alignment horizontal="center"/>
    </xf>
    <xf numFmtId="43" fontId="4" fillId="7" borderId="1" xfId="1" applyFont="1" applyFill="1" applyBorder="1" applyAlignment="1">
      <alignment horizontal="right" vertical="center"/>
    </xf>
    <xf numFmtId="0" fontId="2" fillId="9" borderId="3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43" fontId="6" fillId="7" borderId="4" xfId="1" applyFont="1" applyFill="1" applyBorder="1"/>
    <xf numFmtId="0" fontId="6" fillId="7" borderId="3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43" fontId="1" fillId="0" borderId="0" xfId="1" applyFont="1"/>
    <xf numFmtId="43" fontId="3" fillId="0" borderId="0" xfId="1" applyFont="1"/>
    <xf numFmtId="43" fontId="0" fillId="0" borderId="0" xfId="1" applyFont="1" applyAlignment="1"/>
    <xf numFmtId="0" fontId="11" fillId="0" borderId="0" xfId="0" applyFont="1" applyAlignment="1">
      <alignment horizontal="right"/>
    </xf>
    <xf numFmtId="0" fontId="15" fillId="0" borderId="0" xfId="0" applyFont="1" applyAlignment="1">
      <alignment wrapText="1"/>
    </xf>
    <xf numFmtId="43" fontId="0" fillId="0" borderId="0" xfId="1" applyFont="1"/>
    <xf numFmtId="0" fontId="8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164" fontId="10" fillId="8" borderId="2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1" fillId="8" borderId="1" xfId="0" applyFont="1" applyFill="1" applyBorder="1" applyAlignment="1">
      <alignment horizontal="center" wrapText="1"/>
    </xf>
    <xf numFmtId="43" fontId="12" fillId="7" borderId="1" xfId="1" applyFont="1" applyFill="1" applyBorder="1"/>
    <xf numFmtId="0" fontId="0" fillId="4" borderId="0" xfId="0" applyFont="1" applyFill="1" applyAlignment="1">
      <alignment horizontal="right"/>
    </xf>
    <xf numFmtId="43" fontId="0" fillId="4" borderId="0" xfId="1" applyFont="1" applyFill="1"/>
    <xf numFmtId="0" fontId="0" fillId="4" borderId="0" xfId="0" applyFill="1" applyAlignment="1">
      <alignment horizontal="right"/>
    </xf>
    <xf numFmtId="0" fontId="17" fillId="4" borderId="0" xfId="0" applyFont="1" applyFill="1" applyAlignment="1">
      <alignment horizontal="center"/>
    </xf>
    <xf numFmtId="43" fontId="0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164" fontId="6" fillId="5" borderId="8" xfId="1" applyNumberFormat="1" applyFont="1" applyFill="1" applyBorder="1" applyAlignment="1">
      <alignment horizontal="right"/>
    </xf>
    <xf numFmtId="164" fontId="6" fillId="5" borderId="6" xfId="1" applyNumberFormat="1" applyFont="1" applyFill="1" applyBorder="1" applyAlignment="1">
      <alignment horizontal="right"/>
    </xf>
    <xf numFmtId="0" fontId="14" fillId="4" borderId="0" xfId="0" applyFont="1" applyFill="1" applyBorder="1" applyAlignment="1">
      <alignment horizontal="center" wrapText="1"/>
    </xf>
    <xf numFmtId="164" fontId="11" fillId="0" borderId="1" xfId="1" applyNumberFormat="1" applyFont="1" applyFill="1" applyBorder="1"/>
    <xf numFmtId="164" fontId="12" fillId="4" borderId="1" xfId="1" applyNumberFormat="1" applyFont="1" applyFill="1" applyBorder="1"/>
    <xf numFmtId="164" fontId="0" fillId="4" borderId="0" xfId="1" applyNumberFormat="1" applyFont="1" applyFill="1"/>
    <xf numFmtId="164" fontId="16" fillId="4" borderId="0" xfId="1" applyNumberFormat="1" applyFont="1" applyFill="1"/>
    <xf numFmtId="164" fontId="11" fillId="0" borderId="1" xfId="1" applyNumberFormat="1" applyFont="1" applyFill="1" applyBorder="1" applyAlignment="1">
      <alignment horizontal="center"/>
    </xf>
    <xf numFmtId="164" fontId="11" fillId="0" borderId="4" xfId="1" applyNumberFormat="1" applyFont="1" applyFill="1" applyBorder="1" applyAlignment="1">
      <alignment horizontal="center"/>
    </xf>
    <xf numFmtId="164" fontId="6" fillId="0" borderId="4" xfId="1" applyNumberFormat="1" applyFont="1" applyBorder="1"/>
    <xf numFmtId="164" fontId="13" fillId="4" borderId="4" xfId="1" applyNumberFormat="1" applyFont="1" applyFill="1" applyBorder="1"/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00FF00"/>
      <color rgb="FF00FF99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"/>
  <sheetViews>
    <sheetView tabSelected="1" workbookViewId="0">
      <pane ySplit="1" topLeftCell="A2" activePane="bottomLeft" state="frozen"/>
      <selection pane="bottomLeft" activeCell="I29" sqref="I29"/>
    </sheetView>
  </sheetViews>
  <sheetFormatPr defaultRowHeight="12.75"/>
  <cols>
    <col min="1" max="1" width="7" style="18" customWidth="1"/>
    <col min="2" max="2" width="7.88671875" style="18" bestFit="1" customWidth="1"/>
    <col min="3" max="3" width="67.6640625" style="40" customWidth="1"/>
    <col min="4" max="5" width="10" style="18" bestFit="1" customWidth="1"/>
    <col min="6" max="6" width="13.6640625" style="18" bestFit="1" customWidth="1"/>
    <col min="7" max="7" width="11.44140625" style="18" bestFit="1" customWidth="1"/>
    <col min="8" max="8" width="7.21875" style="19" bestFit="1" customWidth="1"/>
    <col min="9" max="9" width="8.44140625" style="18" bestFit="1" customWidth="1"/>
    <col min="10" max="10" width="9.21875" style="18" bestFit="1" customWidth="1"/>
    <col min="11" max="11" width="11.77734375" style="18" bestFit="1" customWidth="1"/>
    <col min="12" max="12" width="9.77734375" style="18" customWidth="1"/>
    <col min="13" max="13" width="8.44140625" style="18" bestFit="1" customWidth="1"/>
    <col min="14" max="14" width="7.33203125" style="18" bestFit="1" customWidth="1"/>
    <col min="15" max="15" width="8.44140625" style="18" bestFit="1" customWidth="1"/>
    <col min="16" max="16" width="8.5546875" style="18" customWidth="1"/>
    <col min="17" max="18" width="8.44140625" style="18" bestFit="1" customWidth="1"/>
    <col min="19" max="19" width="15.33203125" style="18" bestFit="1" customWidth="1"/>
    <col min="20" max="20" width="13.21875" style="18" bestFit="1" customWidth="1"/>
    <col min="21" max="21" width="13.5546875" style="18" customWidth="1"/>
    <col min="22" max="16384" width="8.88671875" style="18"/>
  </cols>
  <sheetData>
    <row r="1" spans="1:21" s="10" customFormat="1" ht="32.25" thickBot="1">
      <c r="A1" s="1" t="s">
        <v>0</v>
      </c>
      <c r="B1" s="2" t="s">
        <v>1</v>
      </c>
      <c r="C1" s="30" t="s">
        <v>2</v>
      </c>
      <c r="D1" s="49" t="s">
        <v>3</v>
      </c>
      <c r="E1" s="47" t="s">
        <v>16</v>
      </c>
      <c r="F1" s="48" t="s">
        <v>4</v>
      </c>
      <c r="G1" s="4" t="s">
        <v>5</v>
      </c>
      <c r="H1" s="42" t="s">
        <v>6</v>
      </c>
      <c r="I1" s="5" t="s">
        <v>18</v>
      </c>
      <c r="J1" s="6" t="s">
        <v>7</v>
      </c>
      <c r="K1" s="7" t="s">
        <v>8</v>
      </c>
      <c r="L1" s="8" t="s">
        <v>14</v>
      </c>
      <c r="M1" s="6" t="s">
        <v>7</v>
      </c>
      <c r="N1" s="7" t="s">
        <v>9</v>
      </c>
      <c r="O1" s="6" t="s">
        <v>7</v>
      </c>
      <c r="P1" s="51" t="s">
        <v>10</v>
      </c>
      <c r="Q1" s="9" t="s">
        <v>11</v>
      </c>
      <c r="R1" s="6" t="s">
        <v>7</v>
      </c>
      <c r="S1" s="3" t="s">
        <v>12</v>
      </c>
    </row>
    <row r="2" spans="1:21" s="38" customFormat="1" ht="12.75" customHeight="1">
      <c r="A2" s="32"/>
      <c r="B2" s="33">
        <v>36132</v>
      </c>
      <c r="C2" s="34" t="s">
        <v>48</v>
      </c>
      <c r="D2" s="28"/>
      <c r="E2" s="28"/>
      <c r="F2" s="28"/>
      <c r="G2" s="22"/>
      <c r="H2" s="26"/>
      <c r="I2" s="22"/>
      <c r="J2" s="22"/>
      <c r="K2" s="22"/>
      <c r="L2" s="22"/>
      <c r="M2" s="26"/>
      <c r="N2" s="26"/>
      <c r="O2" s="26"/>
      <c r="P2" s="26"/>
      <c r="Q2" s="26"/>
      <c r="R2" s="26"/>
      <c r="S2" s="43"/>
    </row>
    <row r="3" spans="1:21" s="38" customFormat="1" ht="15" customHeight="1">
      <c r="A3" s="31"/>
      <c r="B3" s="35">
        <v>33506</v>
      </c>
      <c r="C3" s="34" t="s">
        <v>49</v>
      </c>
      <c r="D3" s="24"/>
      <c r="E3" s="24"/>
      <c r="F3" s="24"/>
      <c r="G3" s="22"/>
      <c r="H3" s="26"/>
      <c r="I3" s="22"/>
      <c r="J3" s="22"/>
      <c r="K3" s="37"/>
      <c r="L3" s="37"/>
      <c r="M3" s="25"/>
      <c r="N3" s="25"/>
      <c r="O3" s="25"/>
      <c r="P3" s="25"/>
      <c r="Q3" s="25"/>
      <c r="R3" s="25"/>
      <c r="S3" s="25"/>
    </row>
    <row r="4" spans="1:21" s="38" customFormat="1" ht="15" customHeight="1">
      <c r="A4" s="31"/>
      <c r="B4" s="35">
        <v>34486</v>
      </c>
      <c r="C4" s="34" t="s">
        <v>50</v>
      </c>
      <c r="D4" s="24"/>
      <c r="E4" s="24"/>
      <c r="F4" s="24"/>
      <c r="G4" s="22"/>
      <c r="H4" s="26"/>
      <c r="I4" s="22"/>
      <c r="J4" s="22"/>
      <c r="K4" s="37"/>
      <c r="L4" s="37"/>
      <c r="M4" s="25"/>
      <c r="N4" s="25"/>
      <c r="O4" s="25"/>
      <c r="P4" s="25"/>
      <c r="Q4" s="25"/>
      <c r="R4" s="25"/>
      <c r="S4" s="25"/>
    </row>
    <row r="5" spans="1:21" s="38" customFormat="1" ht="15" customHeight="1">
      <c r="A5" s="31"/>
      <c r="B5" s="35">
        <v>35612</v>
      </c>
      <c r="C5" s="34" t="s">
        <v>51</v>
      </c>
      <c r="D5" s="24"/>
      <c r="E5" s="24"/>
      <c r="F5" s="24"/>
      <c r="G5" s="22"/>
      <c r="H5" s="26"/>
      <c r="I5" s="22"/>
      <c r="J5" s="22"/>
      <c r="K5" s="37"/>
      <c r="L5" s="37"/>
      <c r="M5" s="25"/>
      <c r="N5" s="25"/>
      <c r="O5" s="25"/>
      <c r="P5" s="25"/>
      <c r="Q5" s="25"/>
      <c r="R5" s="25"/>
      <c r="S5" s="25"/>
    </row>
    <row r="6" spans="1:21" s="38" customFormat="1" ht="15" customHeight="1">
      <c r="A6" s="20" t="s">
        <v>45</v>
      </c>
      <c r="B6" s="21">
        <v>36707</v>
      </c>
      <c r="C6" s="39" t="s">
        <v>52</v>
      </c>
      <c r="D6" s="14">
        <v>4495.51</v>
      </c>
      <c r="E6" s="29">
        <v>0</v>
      </c>
      <c r="F6" s="13">
        <v>178.55</v>
      </c>
      <c r="G6" s="14">
        <v>101.37</v>
      </c>
      <c r="H6" s="15">
        <v>7.9</v>
      </c>
      <c r="I6" s="14">
        <v>151.91</v>
      </c>
      <c r="J6" s="14">
        <v>1914.56</v>
      </c>
      <c r="K6" s="13">
        <v>2.3199999999999998</v>
      </c>
      <c r="L6" s="14">
        <v>58.44</v>
      </c>
      <c r="M6" s="14">
        <v>736.53</v>
      </c>
      <c r="N6" s="14">
        <v>11.94</v>
      </c>
      <c r="O6" s="14">
        <v>150.47999999999999</v>
      </c>
      <c r="P6" s="45" t="s">
        <v>15</v>
      </c>
      <c r="Q6" s="15">
        <v>81.53</v>
      </c>
      <c r="R6" s="83">
        <v>1027.54</v>
      </c>
      <c r="S6" s="83">
        <f>J6+M6+O6+R6</f>
        <v>3829.11</v>
      </c>
    </row>
    <row r="7" spans="1:21" s="38" customFormat="1" ht="15" customHeight="1">
      <c r="A7" s="20" t="s">
        <v>45</v>
      </c>
      <c r="B7" s="21">
        <v>37796</v>
      </c>
      <c r="C7" s="39" t="s">
        <v>53</v>
      </c>
      <c r="D7" s="16">
        <v>30639.599999999999</v>
      </c>
      <c r="E7" s="29">
        <v>0</v>
      </c>
      <c r="F7" s="23">
        <v>178.55</v>
      </c>
      <c r="G7" s="16">
        <v>438.47</v>
      </c>
      <c r="H7" s="17">
        <v>27</v>
      </c>
      <c r="I7" s="16">
        <v>809.78</v>
      </c>
      <c r="J7" s="16">
        <v>7130.23</v>
      </c>
      <c r="K7" s="23">
        <v>2.3199999999999998</v>
      </c>
      <c r="L7" s="15">
        <v>398.31</v>
      </c>
      <c r="M7" s="16">
        <v>3507.18</v>
      </c>
      <c r="N7" s="16">
        <v>60.43</v>
      </c>
      <c r="O7" s="16">
        <v>532.1</v>
      </c>
      <c r="P7" s="27" t="s">
        <v>15</v>
      </c>
      <c r="Q7" s="17">
        <v>351.04</v>
      </c>
      <c r="R7" s="84">
        <v>3090.96</v>
      </c>
      <c r="S7" s="84">
        <f t="shared" ref="S7:S8" si="0">J7+M7+O7+R7</f>
        <v>14260.470000000001</v>
      </c>
    </row>
    <row r="8" spans="1:21" s="38" customFormat="1" ht="15.75" customHeight="1">
      <c r="A8" s="11" t="s">
        <v>45</v>
      </c>
      <c r="B8" s="12" t="s">
        <v>45</v>
      </c>
      <c r="C8" s="39" t="s">
        <v>54</v>
      </c>
      <c r="D8" s="14">
        <v>170220</v>
      </c>
      <c r="E8" s="29">
        <v>0</v>
      </c>
      <c r="F8" s="46" t="s">
        <v>17</v>
      </c>
      <c r="G8" s="14">
        <v>1736.87</v>
      </c>
      <c r="H8" s="15">
        <v>83.25</v>
      </c>
      <c r="I8" s="14">
        <v>1653.42</v>
      </c>
      <c r="J8" s="14">
        <v>3780.75</v>
      </c>
      <c r="K8" s="37"/>
      <c r="L8" s="37"/>
      <c r="M8" s="25"/>
      <c r="N8" s="14">
        <v>336.13</v>
      </c>
      <c r="O8" s="14">
        <v>768.6</v>
      </c>
      <c r="P8" s="45" t="s">
        <v>15</v>
      </c>
      <c r="Q8" s="15">
        <v>1317.29</v>
      </c>
      <c r="R8" s="83">
        <v>3012.15</v>
      </c>
      <c r="S8" s="83">
        <f t="shared" si="0"/>
        <v>7561.5</v>
      </c>
    </row>
    <row r="9" spans="1:21" ht="20.25">
      <c r="A9" s="76" t="s">
        <v>13</v>
      </c>
      <c r="B9" s="77"/>
      <c r="C9" s="77"/>
      <c r="D9" s="77"/>
      <c r="E9" s="77"/>
      <c r="F9" s="77"/>
      <c r="G9" s="44">
        <f>SUM(G2:G8)</f>
        <v>2276.71</v>
      </c>
      <c r="H9" s="44">
        <f>SUM(H2:H8)</f>
        <v>118.15</v>
      </c>
      <c r="I9" s="44">
        <f t="shared" ref="I9:R9" si="1">SUM(I2:I8)</f>
        <v>2615.11</v>
      </c>
      <c r="J9" s="44">
        <f t="shared" si="1"/>
        <v>12825.539999999999</v>
      </c>
      <c r="K9" s="44">
        <f t="shared" si="1"/>
        <v>4.6399999999999997</v>
      </c>
      <c r="L9" s="44">
        <f t="shared" si="1"/>
        <v>456.75</v>
      </c>
      <c r="M9" s="44">
        <f t="shared" si="1"/>
        <v>4243.71</v>
      </c>
      <c r="N9" s="44">
        <f t="shared" si="1"/>
        <v>408.5</v>
      </c>
      <c r="O9" s="44">
        <f t="shared" si="1"/>
        <v>1451.18</v>
      </c>
      <c r="P9" s="50">
        <f t="shared" si="1"/>
        <v>0</v>
      </c>
      <c r="Q9" s="44">
        <f t="shared" si="1"/>
        <v>1749.8600000000001</v>
      </c>
      <c r="R9" s="85">
        <f t="shared" si="1"/>
        <v>7130.65</v>
      </c>
      <c r="S9" s="86">
        <f>SUM(S2:S8)</f>
        <v>25651.08</v>
      </c>
    </row>
    <row r="10" spans="1:21">
      <c r="T10" s="59" t="s">
        <v>44</v>
      </c>
      <c r="U10" s="59"/>
    </row>
    <row r="11" spans="1:21">
      <c r="A11" s="36"/>
      <c r="B11" s="36"/>
      <c r="C11" s="41"/>
      <c r="G11" s="19"/>
    </row>
    <row r="12" spans="1:21" ht="15">
      <c r="A12" s="52"/>
      <c r="B12" s="53"/>
      <c r="C12" s="54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21" ht="15.75" customHeight="1">
      <c r="A13" s="52"/>
      <c r="B13" s="53"/>
      <c r="C13" s="54"/>
      <c r="D13" s="78" t="s">
        <v>46</v>
      </c>
      <c r="E13" s="78"/>
      <c r="F13" s="78"/>
      <c r="G13" s="78"/>
      <c r="H13" s="78"/>
      <c r="I13" s="78"/>
      <c r="J13" s="78"/>
      <c r="K13" s="78"/>
      <c r="L13" s="78"/>
      <c r="M13" s="78"/>
    </row>
    <row r="14" spans="1:21" ht="15">
      <c r="A14" s="52"/>
      <c r="B14" s="53"/>
      <c r="C14" s="54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21" ht="15">
      <c r="A15" s="52"/>
      <c r="B15" s="53"/>
      <c r="C15" s="54"/>
      <c r="D15" s="52"/>
      <c r="E15" s="52"/>
      <c r="F15" s="52"/>
      <c r="G15" s="52"/>
      <c r="H15" s="52"/>
      <c r="I15" s="52"/>
      <c r="J15" s="52"/>
      <c r="K15" s="52"/>
      <c r="L15" s="52"/>
      <c r="M15" s="52"/>
    </row>
    <row r="16" spans="1:21" ht="15">
      <c r="A16" s="74" t="s">
        <v>47</v>
      </c>
      <c r="B16" s="75"/>
      <c r="C16" s="75"/>
      <c r="D16" s="56"/>
      <c r="E16" s="56"/>
      <c r="F16" s="56"/>
      <c r="G16" s="56"/>
      <c r="H16" s="56"/>
      <c r="I16" s="56"/>
      <c r="J16" s="56"/>
      <c r="K16" s="56"/>
      <c r="L16" s="52"/>
      <c r="M16" s="52"/>
    </row>
    <row r="17" spans="1:19" ht="1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2"/>
      <c r="M17" s="52"/>
      <c r="S17" s="58"/>
    </row>
    <row r="18" spans="1:19" ht="15">
      <c r="A18" s="74" t="s">
        <v>21</v>
      </c>
      <c r="B18" s="75"/>
      <c r="C18" s="75"/>
      <c r="D18" s="55"/>
      <c r="E18" s="55"/>
      <c r="F18" s="55"/>
      <c r="G18" s="55"/>
      <c r="H18" s="55"/>
      <c r="I18" s="55"/>
      <c r="J18" s="55"/>
      <c r="K18" s="55"/>
      <c r="L18" s="52"/>
      <c r="M18" s="52"/>
    </row>
    <row r="19" spans="1:19" ht="15">
      <c r="A19" s="55"/>
      <c r="B19" s="55"/>
      <c r="C19" s="74" t="s">
        <v>20</v>
      </c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9" ht="15">
      <c r="A20" s="55"/>
      <c r="B20" s="57"/>
      <c r="C20" s="57"/>
      <c r="D20" s="74" t="s">
        <v>19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</row>
    <row r="21" spans="1:19" ht="15.75">
      <c r="A21" s="55"/>
      <c r="B21" s="74" t="s">
        <v>22</v>
      </c>
      <c r="C21" s="74"/>
      <c r="D21" s="74"/>
      <c r="E21" s="74"/>
      <c r="F21" s="74"/>
      <c r="G21" s="74"/>
      <c r="H21" s="74"/>
      <c r="I21" s="74"/>
      <c r="J21" s="74"/>
      <c r="K21" s="57"/>
      <c r="L21" s="52"/>
      <c r="M21" s="52"/>
    </row>
    <row r="22" spans="1:19" ht="1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2"/>
      <c r="M22" s="52"/>
    </row>
    <row r="23" spans="1:19" ht="1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2"/>
      <c r="M23" s="52"/>
    </row>
    <row r="24" spans="1:19" ht="1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2"/>
      <c r="M24" s="52"/>
    </row>
    <row r="25" spans="1:19" ht="15">
      <c r="A25" s="74" t="s">
        <v>23</v>
      </c>
      <c r="B25" s="74"/>
      <c r="C25" s="74"/>
      <c r="D25" s="74"/>
      <c r="E25" s="74"/>
      <c r="F25" s="74"/>
      <c r="G25" s="74"/>
      <c r="H25" s="57"/>
      <c r="I25" s="57"/>
      <c r="J25" s="55"/>
      <c r="K25" s="55"/>
      <c r="L25" s="52"/>
      <c r="M25" s="52"/>
    </row>
    <row r="26" spans="1:19" s="52" customFormat="1" ht="15.75">
      <c r="C26" s="54"/>
      <c r="F26" s="73" t="s">
        <v>43</v>
      </c>
      <c r="G26" s="73"/>
      <c r="H26" s="60"/>
    </row>
    <row r="27" spans="1:19" s="52" customFormat="1" ht="15">
      <c r="C27" s="54"/>
      <c r="F27" s="70" t="s">
        <v>24</v>
      </c>
      <c r="G27" s="81">
        <v>25651.08</v>
      </c>
      <c r="H27" s="60"/>
    </row>
    <row r="28" spans="1:19" s="52" customFormat="1" ht="15">
      <c r="C28" s="54"/>
      <c r="F28" s="72" t="s">
        <v>42</v>
      </c>
      <c r="G28" s="81">
        <v>882.96</v>
      </c>
      <c r="H28" s="60"/>
    </row>
    <row r="29" spans="1:19" s="52" customFormat="1" ht="15">
      <c r="C29" s="54"/>
      <c r="F29" s="70"/>
      <c r="G29" s="71"/>
      <c r="H29" s="60"/>
    </row>
    <row r="30" spans="1:19" s="52" customFormat="1" ht="15">
      <c r="C30" s="54"/>
      <c r="F30" s="70"/>
      <c r="G30" s="71"/>
      <c r="H30" s="60"/>
    </row>
    <row r="31" spans="1:19" s="52" customFormat="1" ht="15.75">
      <c r="C31" s="54"/>
      <c r="F31" s="70"/>
      <c r="G31" s="82">
        <f>SUM(G27:G30)</f>
        <v>26534.04</v>
      </c>
      <c r="H31" s="60"/>
    </row>
  </sheetData>
  <mergeCells count="9">
    <mergeCell ref="F26:G26"/>
    <mergeCell ref="A25:G25"/>
    <mergeCell ref="A16:C16"/>
    <mergeCell ref="A18:C18"/>
    <mergeCell ref="A9:F9"/>
    <mergeCell ref="D13:M13"/>
    <mergeCell ref="C19:N19"/>
    <mergeCell ref="D20:Q20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selection activeCell="Y4" sqref="Y4:Z4"/>
    </sheetView>
  </sheetViews>
  <sheetFormatPr defaultRowHeight="15"/>
  <cols>
    <col min="1" max="1" width="6.88671875" customWidth="1"/>
    <col min="2" max="2" width="7.6640625" bestFit="1" customWidth="1"/>
    <col min="3" max="3" width="8.21875" bestFit="1" customWidth="1"/>
    <col min="4" max="4" width="15.6640625" customWidth="1"/>
    <col min="5" max="5" width="13.21875" customWidth="1"/>
    <col min="6" max="6" width="11.21875" bestFit="1" customWidth="1"/>
    <col min="7" max="7" width="12.5546875" customWidth="1"/>
    <col min="8" max="8" width="12.5546875" bestFit="1" customWidth="1"/>
    <col min="9" max="9" width="20.44140625" bestFit="1" customWidth="1"/>
    <col min="10" max="10" width="11.88671875" customWidth="1"/>
    <col min="11" max="12" width="10" customWidth="1"/>
    <col min="13" max="13" width="6.44140625" bestFit="1" customWidth="1"/>
    <col min="14" max="14" width="11.5546875" customWidth="1"/>
    <col min="15" max="15" width="8.88671875" bestFit="1" customWidth="1"/>
    <col min="16" max="16" width="6.5546875" customWidth="1"/>
    <col min="17" max="17" width="6.88671875" bestFit="1" customWidth="1"/>
    <col min="18" max="18" width="8.109375" customWidth="1"/>
    <col min="19" max="19" width="6.88671875" bestFit="1" customWidth="1"/>
    <col min="20" max="20" width="8.88671875" customWidth="1"/>
    <col min="21" max="21" width="8.88671875" bestFit="1" customWidth="1"/>
    <col min="22" max="22" width="8.44140625" customWidth="1"/>
    <col min="23" max="23" width="8.109375" customWidth="1"/>
    <col min="24" max="24" width="8.44140625" customWidth="1"/>
    <col min="25" max="25" width="9.33203125" customWidth="1"/>
    <col min="26" max="26" width="9.21875" customWidth="1"/>
  </cols>
  <sheetData>
    <row r="1" spans="1:26" ht="32.25" thickBot="1">
      <c r="A1" s="1" t="s">
        <v>25</v>
      </c>
      <c r="B1" s="30" t="s">
        <v>0</v>
      </c>
      <c r="C1" s="2" t="s">
        <v>1</v>
      </c>
      <c r="D1" s="1" t="s">
        <v>26</v>
      </c>
      <c r="E1" s="62" t="s">
        <v>27</v>
      </c>
      <c r="F1" s="30" t="s">
        <v>28</v>
      </c>
      <c r="G1" s="30" t="s">
        <v>16</v>
      </c>
      <c r="H1" s="30" t="s">
        <v>29</v>
      </c>
      <c r="I1" s="61" t="s">
        <v>30</v>
      </c>
      <c r="J1" s="3" t="s">
        <v>31</v>
      </c>
      <c r="K1" s="62" t="s">
        <v>32</v>
      </c>
      <c r="L1" s="4" t="s">
        <v>5</v>
      </c>
      <c r="M1" s="63" t="s">
        <v>6</v>
      </c>
      <c r="N1" s="5" t="s">
        <v>33</v>
      </c>
      <c r="O1" s="64" t="s">
        <v>7</v>
      </c>
      <c r="P1" s="9" t="s">
        <v>34</v>
      </c>
      <c r="Q1" s="8" t="s">
        <v>35</v>
      </c>
      <c r="R1" s="9" t="s">
        <v>36</v>
      </c>
      <c r="S1" s="8" t="s">
        <v>37</v>
      </c>
      <c r="T1" s="64" t="s">
        <v>7</v>
      </c>
      <c r="U1" s="7" t="s">
        <v>9</v>
      </c>
      <c r="V1" s="64" t="s">
        <v>7</v>
      </c>
      <c r="W1" s="1" t="s">
        <v>10</v>
      </c>
      <c r="X1" s="9" t="s">
        <v>11</v>
      </c>
      <c r="Y1" s="64" t="s">
        <v>7</v>
      </c>
      <c r="Z1" s="3" t="s">
        <v>12</v>
      </c>
    </row>
    <row r="4" spans="1:26">
      <c r="A4" s="65" t="s">
        <v>38</v>
      </c>
      <c r="B4" s="11" t="s">
        <v>45</v>
      </c>
      <c r="C4" s="12" t="s">
        <v>45</v>
      </c>
      <c r="D4" s="66" t="s">
        <v>39</v>
      </c>
      <c r="E4" s="66" t="s">
        <v>39</v>
      </c>
      <c r="F4" s="13">
        <v>1162.2</v>
      </c>
      <c r="G4" s="13">
        <v>1162.2</v>
      </c>
      <c r="H4" s="24"/>
      <c r="I4" s="67" t="s">
        <v>45</v>
      </c>
      <c r="J4" s="66" t="s">
        <v>40</v>
      </c>
      <c r="K4" s="68" t="s">
        <v>41</v>
      </c>
      <c r="L4" s="14">
        <v>291.769024</v>
      </c>
      <c r="M4" s="15">
        <v>85.93</v>
      </c>
      <c r="N4" s="14">
        <v>205.84</v>
      </c>
      <c r="O4" s="14">
        <v>441.48</v>
      </c>
      <c r="P4" s="37"/>
      <c r="Q4" s="37"/>
      <c r="R4" s="37"/>
      <c r="S4" s="37"/>
      <c r="T4" s="25"/>
      <c r="U4" s="15">
        <v>39.840000000000003</v>
      </c>
      <c r="V4" s="15">
        <v>85.45</v>
      </c>
      <c r="W4" s="69" t="s">
        <v>15</v>
      </c>
      <c r="X4" s="15">
        <v>166</v>
      </c>
      <c r="Y4" s="79">
        <v>356.03</v>
      </c>
      <c r="Z4" s="80">
        <f>O4+V4+Y4</f>
        <v>882.96</v>
      </c>
    </row>
    <row r="12" spans="1:26">
      <c r="D12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219γ2</vt:lpstr>
      <vt:lpstr>219γ6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2025-08-31T08:52:43Z</dcterms:modified>
</cp:coreProperties>
</file>