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F20" i="1"/>
  <c r="O8"/>
  <c r="O7"/>
  <c r="P7" s="1"/>
  <c r="O6"/>
  <c r="P6" s="1"/>
  <c r="H20"/>
  <c r="I20"/>
  <c r="J20"/>
  <c r="K20"/>
  <c r="M20"/>
  <c r="N20"/>
  <c r="O5"/>
  <c r="P5" s="1"/>
  <c r="L6"/>
  <c r="L20" s="1"/>
  <c r="L5"/>
  <c r="O3"/>
  <c r="O4"/>
  <c r="O9"/>
  <c r="P9" s="1"/>
  <c r="O10"/>
  <c r="P10" s="1"/>
  <c r="O11"/>
  <c r="O12"/>
  <c r="O13"/>
  <c r="P13" s="1"/>
  <c r="O14"/>
  <c r="P14" s="1"/>
  <c r="O15"/>
  <c r="P15" s="1"/>
  <c r="O16"/>
  <c r="P18"/>
  <c r="P19"/>
  <c r="O17"/>
  <c r="P17" s="1"/>
  <c r="O36"/>
  <c r="O35"/>
  <c r="O34"/>
  <c r="O33"/>
  <c r="O32"/>
  <c r="O31"/>
  <c r="O30"/>
  <c r="O2"/>
  <c r="G20" l="1"/>
  <c r="P20"/>
  <c r="O20"/>
</calcChain>
</file>

<file path=xl/sharedStrings.xml><?xml version="1.0" encoding="utf-8"?>
<sst xmlns="http://schemas.openxmlformats.org/spreadsheetml/2006/main" count="172" uniqueCount="129">
  <si>
    <t>πράξη</t>
  </si>
  <si>
    <t>έπρεπε να πάρει</t>
  </si>
  <si>
    <t>πήρε</t>
  </si>
  <si>
    <t>ΤΟΓΚΑ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</si>
  <si>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</si>
  <si>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</si>
  <si>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</si>
  <si>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</si>
  <si>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</si>
  <si>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</si>
  <si>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>παρατηρησεις</t>
  </si>
  <si>
    <t>ταμεία -ΦΠΑ</t>
  </si>
  <si>
    <t>κ-15-17</t>
  </si>
  <si>
    <t>λύση μίσθωσης { απόστολος ΣΕ ιωαννη</t>
  </si>
  <si>
    <t>πληρεξουσιο { ιωαννης</t>
  </si>
  <si>
    <t>διόρθωση γονικης { απόστολος ΣΕ βασίλειο</t>
  </si>
  <si>
    <t>αποδοχή { απόστολου … δέσποινα , ιωαννης , βασιλειος</t>
  </si>
  <si>
    <t>γονικη { δέσποινα ΣΕ βασιλειο</t>
  </si>
  <si>
    <t>μισθωση { απόστολος ΣΕ ιωαννη  = 300.000δρχ … = ΚΥΡΟΥ</t>
  </si>
  <si>
    <t>12.160δρχ</t>
  </si>
  <si>
    <t>6.374δρχ</t>
  </si>
  <si>
    <t>δικαιώματα = μήπως παίζει ρόλο ΓΙΑ ΝΕΟΣ αγρότης ;;;</t>
  </si>
  <si>
    <t>δεν έχει μεταγραφή ;;;</t>
  </si>
  <si>
    <t>δεν έχει δήλωση φόρου ;;;</t>
  </si>
  <si>
    <t>67.360δρχ</t>
  </si>
  <si>
    <t>56.078δρχ</t>
  </si>
  <si>
    <t>πληρώθηκαν κ-15-17 , ταμεία , φόρος</t>
  </si>
  <si>
    <t>είναι 3 φύλλα ΚΑΙ ΌΧΙ 4</t>
  </si>
  <si>
    <t>φάκελος - συμβόλαιο = αριθμός με στυλό</t>
  </si>
  <si>
    <t>φάκελος - συμβόλαιο = ΔΕΝ γράφει α.α. μίσθωσης</t>
  </si>
  <si>
    <t>φάκελος - συμβόλαιο = ΔΕΝ γράφει α.α. διπλοτύπου</t>
  </si>
  <si>
    <t>εφαρμογή ''e'' ΔΕΝ γράφει α.α. μίσθωσης</t>
  </si>
  <si>
    <t>εφαρμογή ''e'' ΔΕΝ γράφει α.α. διπλοτύπου</t>
  </si>
  <si>
    <t xml:space="preserve">για 3 σειρές ΧΡΕΩΣΕΣ 4ο φύλλο = συνέπειες παντού </t>
  </si>
  <si>
    <t>κ-15 = 1,3% = το γαμημένο το κομπιουτεράκι χειρός , αντί 23.283 έβγαλε 23.273</t>
  </si>
  <si>
    <t>φάκελος - συμβόλαιο  = ΑΦΜ μπατζανάκενας με στυλό</t>
  </si>
  <si>
    <t>φάκελος - συμβόλαιο = τα α.α. των 2 φορολογικών ενημεροτήτων με στυλό</t>
  </si>
  <si>
    <t>εφαρμογή ''e'' ΔΕΝ γράφει ΑΦΜ μπατζανάκενας</t>
  </si>
  <si>
    <t>εφαρμογή ''e'' ΔΕΝ γράφει α.α. των 2 φορολογικών ενημεροτήτων</t>
  </si>
  <si>
    <t>20.300δρχ</t>
  </si>
  <si>
    <t>8.448δρχ</t>
  </si>
  <si>
    <t>δωρεά { ιωαννης ΣΕ βασίλειο</t>
  </si>
  <si>
    <t>γονικη { απόστολος ΣΕ βασιλειο = 2.000.000δρχ</t>
  </si>
  <si>
    <t>μισθωση { απόστολος ΣΕ βασιλειο ( σύζυγο )} = 1.791.000δρχ</t>
  </si>
  <si>
    <t>50.452δρχ + 23.283δρχ</t>
  </si>
  <si>
    <t>34.759δρχ + 23.273δρχ</t>
  </si>
  <si>
    <t>διαθήκη</t>
  </si>
  <si>
    <t>βιβλίο συμβολαίων = γιατί βάζει 2,93 ;;; {{ το πάγιο επί αναλογικών = ΕΠΕΙΔΗ τα γράφει μετά 1 έτος λόγω 289δ .. ΚΑΙ φυσικά το πάει κουτουράδα</t>
  </si>
  <si>
    <t>βιβλίο συμβολαίων = τελικά γράφει ποσό πληρωμής =  64.55</t>
  </si>
  <si>
    <t>λογιστής = αυτά βλέπει , ΜΕΤΑ ΑΠΌ 1 έτος , αυτά βάζει ως έσοδα</t>
  </si>
  <si>
    <t>βιβλίο συμβολαίων = τελικά γράφει ταμείο ΤΑΝ = 2,93 ΑΡΑ ( αν είδε την διαθήκη μετά από 1 έτος ) , ενώ βγαίνει ( χωρίς πολυπρόσωπες ) από 1,2 έως 1,73 ΑΡΑ χρέωσε 58,6€ αρχικό</t>
  </si>
  <si>
    <t>ΠΑΡΑΤΗΡΗΣΕΙΣ</t>
  </si>
  <si>
    <t>πληρώθηκαν ταμεία , φόρος</t>
  </si>
  <si>
    <t>η διαθήκη , εν έτει 2002 , πάει 5,8 έως 58,6</t>
  </si>
  <si>
    <t>πληρώθηκαν ταμεία - φόρος</t>
  </si>
  <si>
    <t>με ξέσχισε</t>
  </si>
  <si>
    <t>φάκελος - συμβόλαιο = ΔΕΝ έχει χαρτόσημα</t>
  </si>
  <si>
    <t>φάκελος - συμβόλαιο = ΔΕΝ γράφει ημερομηνία γάμου !!!!</t>
  </si>
  <si>
    <t>φάκελος - συμβόλαιο = ΔΕΝ γράφει ποσά πληρωμής</t>
  </si>
  <si>
    <t>εφαρμογή ''e'' = ΔΕΝ γράφει ημερομηνία γάμου !!!!</t>
  </si>
  <si>
    <t>εφαρμογή ''e'' = ΑΣΧΕΤΟ = μαζί το πληρεξούσιο ???-4/8/02</t>
  </si>
  <si>
    <t>φύλλα = για 3 σειρές με φόρτωσες 2' φύλλο = με όλες τις συνέπειες</t>
  </si>
  <si>
    <t>1Β] μεταξύ μας = βιβλίο συμβολαίων = τελικά γράφει ταμείο ΤΑΝ = 2,93 ΑΡΑ ( αν είδε την διαθήκη μετά από 1 έτος ) , ενώ βγαίνει ( χωρίς πολυπρόσωπες ) από 1,2 έως 1,73 ΑΡΑ χρέωσε 58,6€ αρχικό</t>
  </si>
  <si>
    <t>1Α] -ΔΗΜΟΣΙΕΥΣΗ = βιβλίο συμβολαίων = τελικά γράφει ταμείο ΤΑΝ = 2,93 ΑΡΑ ( αν είδε την διαθήκη μετά από 1 έτος ) , ΑΡΑ χρέωσε 5,86€ αρχικό</t>
  </si>
  <si>
    <t>που είναι … ΠΟΥ ;;;</t>
  </si>
  <si>
    <t>βασιλάκης</t>
  </si>
  <si>
    <t>αγοραπωλησία = 6.336 { ιωάννης</t>
  </si>
  <si>
    <t>ωχ .. ΩΧ , ΩΧ …. ΠΡΕΠΕΙ να δώσω στην πεθερά 282€</t>
  </si>
  <si>
    <t>δεν έχει κ-17 ;;;  = μήπως παίζει ρόλο ΓΙΑ ΝΕΟΣ αγρότης ;;;</t>
  </si>
  <si>
    <t>η ''e'' εφαρμογή είναι κατεστραμένη ΟΠΟΤΕ μέχρι στιγμής ο χάρτης ΕΧΕΙ ως ανωτέρω</t>
  </si>
  <si>
    <t>φάκελος 633-634 - σημειώσεις = υπόλοιπο 68.000</t>
  </si>
  <si>
    <t>ποιος χρωστούσε υπόλοιπο στα 633 &amp; 634 για να χρεώσω  … ΤΟΓΚΑ  !!!! …  ΜΗΠΩΣ είναι ακόμα από την γονική του 9ου ;;;</t>
  </si>
  <si>
    <t>την κατωτέρω ανάλυση την ΧΡΕΙΑΖΟΜΑΙ για όλες τις ΔΙΑΘΗΚΕΣ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</si>
  <si>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</si>
  <si>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βασιλάκη</t>
  </si>
  <si>
    <t>Έχει στιγματιστεί , ο οικογενειακός σου περίγυρος ( Ζηλιαχωβινός Απόστολος &amp; συνημμένα ) , στο 219 , στην θέση 15’</t>
  </si>
  <si>
    <t>ΠΕΣ αλεύρι …. το καρντάσι σου , ……. σε γυρεύει</t>
  </si>
  <si>
    <t>Έχεις διορία μέχρι 2092-09-02</t>
  </si>
  <si>
    <t>ΚΑΙ να ζητήσει ραντεβού μαζί μου , στο οποίο , πρέπει , να διευθετήσουμε τις υποχρεώσεις σου</t>
  </si>
  <si>
    <t xml:space="preserve">Μπορείς να ενημερωθείς , αν μπείς στο ΖΗΛ , και στα επίμαχα σημεία 219 , 218 , λόγω 283 </t>
  </si>
  <si>
    <t>58.060δρχ</t>
  </si>
  <si>
    <t>43.300δρχ</t>
  </si>
  <si>
    <t>47.974δρχ</t>
  </si>
  <si>
    <t>20.000δρχ</t>
  </si>
  <si>
    <t>γονική = 1.600.000δρχ ΣΕ βασίλειο</t>
  </si>
  <si>
    <t>σύσταση οριζονίου ΓΙΑ δέσποινα &amp; βασίλη</t>
  </si>
  <si>
    <t>πόροι 0,65% &amp; 0,125% πληρωμή ΜΕΤΑ από 6 μήνες</t>
  </si>
  <si>
    <t>καθυστέρηση πληρωμή ΤΑΝ-0,65%-0,125% = 6 μήνες</t>
  </si>
  <si>
    <t>0,65%  &amp;,  0,125% ΠΛΗΡΩΘΗΚΑΝ από ΑΓΑΠΕ</t>
  </si>
  <si>
    <t>1η &amp; 2η &amp; 3η πληρωμή πόρων ΤΑΝ 0,65% &amp; 0,125% , πληρώνει στον κωδικό του παππού ;;; !!!!!!!!!!!!!!!!!!</t>
  </si>
  <si>
    <t>γιατί 2 φορές για την μεταγραφή της γονικής ;;;</t>
  </si>
  <si>
    <t>1η &amp; 2η &amp; 3η πληρωμή πόρων ΤΑΝ 0,65% &amp; 0,125% , τις ΕΙΧΕ το ΤΑΝ στην Αθήνα , στον προσωπικό φάκελο πληρωμών …. ( της ΑΓΑΠΕ ;;; … του παππού ;;;; =   ΧΑΟΣ )</t>
  </si>
  <si>
    <t>ταμεία { ΤΑΝ = 5% , ΤΑΣ = 5% &amp; 1% } έχουν επικοληθεί με χαρτόσημα στο συμβόλαιο …….. ο έλεγχος , κάνει την πάπια , &amp; ΤΑ ΖΗΤΑΕΙ</t>
  </si>
  <si>
    <t>ΔΕΝ υπάρχει στο αρχείο η κατάσταση &amp; η πληρωμή του μήνα</t>
  </si>
  <si>
    <t>1η &amp; 2η &amp; 3η πληρωμή πόρων ΤΑΝ 0,65% &amp; 0,125% = ανασύρθηκαν από αρχείο εθνικής Θεσσαλονίκη κατόπιν αίτησης</t>
  </si>
  <si>
    <t>1η &amp; 2η &amp; 3η πληρωμή πόρων ΤΑΝ 0,65% &amp; 0,125% , τις ζητάει ο έλεγχος του ΤΑΝ , γιατί ΔΕΝ ήταν στον φάκελο ων συμβολαίων , στο αρχείο</t>
  </si>
  <si>
    <t>μπορούσες να πάρεις 1.000 έως 20.000 . στον αλιέα ξήθηκες ΜΩΡΗ ;;</t>
  </si>
  <si>
    <t>φάκελος - συμβόλαιο = ΔΕΝ γράφει α.α. φορολογικής ενημρότητας</t>
  </si>
  <si>
    <t>ο έλεγχος ΤΑΝ τα ζητάει μέσα από όλο τον μήνα</t>
  </si>
  <si>
    <t>ΟΥΤΕ το κ-18 ΔΕΝ υπάρχει στο αρχείο η κατάσταση &amp; η πληρωμή του μήνα</t>
  </si>
  <si>
    <t>φάκελος - συμβόλαιο = ημερομηνία υπεύθυνης δήλωσης με στυλό</t>
  </si>
  <si>
    <t>εφαρμογή ''e'' = ΔΕΝ υπάρχει στην αναζήτηση ΑΝΑ πολίτη</t>
  </si>
  <si>
    <t>φάκελος - συμβόλαιο = η μήτηρ του μπαμπάκα μου είναι Μαριανή και όχι μαρία</t>
  </si>
  <si>
    <t>εφαρμογή ''e'' = που είναι το συμβόλαιο … ΠΟΥ ;;;;;</t>
  </si>
  <si>
    <t>φάκελος - συμβόλαιο = ΧΩΡΙΣ ΑΦΜ ο μπαμπάκας μου</t>
  </si>
  <si>
    <t>3η πληρωμή = ενώ ΠΛΗΡΩΝΕΤΑΙ &amp; παντού λέει 2.000 … τελικά πληρώνει 1.000</t>
  </si>
  <si>
    <t>οι πληρωμές κ-15-17 ήταν στο 508 = ΝΑ ΓΙΑΤΙ δεν τα βρήκε ο έλεγχος ΚΑΙ τα χρέωσε</t>
  </si>
  <si>
    <t xml:space="preserve">στην αίτηση προς υποθηκοφυλακείο ( &amp; συμβόλαιο &amp; πιστοποιητικό μεταγραφής ) … γράφει ''απλήρωτο'' </t>
  </si>
  <si>
    <t>κ-17 - 0,65% = λάθος 0,06€</t>
  </si>
  <si>
    <t>ο έλεγχος ζητάει κ-15-17 ΑΛΛΑ δεν είναι δικιά σου υπαιιότητα</t>
  </si>
  <si>
    <t>ΠΑΡΑΠΟΝΟ</t>
  </si>
  <si>
    <t xml:space="preserve">ΘΑΠΡΕΠΕ να ήσουν ο πρώτος , που θα έτρεχε … ΕΤΡΕΧΕ λέμε , όταν έστειλα το e mail της ''βοήθειας ανά χωριό'' της 03-03-2020 </t>
  </si>
  <si>
    <t>τι δικαιολογία έχεις ;;;</t>
  </si>
  <si>
    <t>όταν θα καίγεσε εσύ , εγώ τι θα κάνω ;;;</t>
  </si>
  <si>
    <t>μη μου πεις ΔΕΝ το διάβασα , ΔΕΝ το κατάλαβα … κλπ</t>
  </si>
  <si>
    <t xml:space="preserve">να επικοινωνήσει ο δικηγόρος σου </t>
  </si>
  <si>
    <t>1ο</t>
  </si>
  <si>
    <t>2ο</t>
  </si>
  <si>
    <t>3ο</t>
  </si>
  <si>
    <t>4ο</t>
  </si>
  <si>
    <t>5ο</t>
  </si>
  <si>
    <t>6ο</t>
  </si>
  <si>
    <t>7ο</t>
  </si>
  <si>
    <t>8ο</t>
  </si>
  <si>
    <t>9ο</t>
  </si>
  <si>
    <t>10ο</t>
  </si>
  <si>
    <t>11ο</t>
  </si>
  <si>
    <t>12ο</t>
  </si>
  <si>
    <t>13ο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</si>
</sst>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8"/>
      <name val="Arial"/>
      <family val="2"/>
      <charset val="161"/>
    </font>
    <font>
      <b/>
      <sz val="12"/>
      <color rgb="FF0070C0"/>
      <name val="Arial"/>
      <family val="2"/>
      <charset val="161"/>
    </font>
    <font>
      <sz val="20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6"/>
      <color theme="1"/>
      <name val="Arial"/>
      <family val="2"/>
      <charset val="161"/>
    </font>
    <font>
      <b/>
      <sz val="8"/>
      <name val="Arial"/>
      <family val="2"/>
      <charset val="161"/>
    </font>
    <font>
      <b/>
      <u val="singleAccounting"/>
      <sz val="12"/>
      <color rgb="FF0070C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1" xfId="1" applyNumberFormat="1" applyFont="1" applyFill="1" applyBorder="1"/>
    <xf numFmtId="14" fontId="3" fillId="0" borderId="1" xfId="0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3" fillId="0" borderId="0" xfId="0" applyFont="1"/>
    <xf numFmtId="43" fontId="3" fillId="0" borderId="0" xfId="1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3" fillId="6" borderId="1" xfId="1" applyNumberFormat="1" applyFont="1" applyFill="1" applyBorder="1"/>
    <xf numFmtId="14" fontId="3" fillId="6" borderId="1" xfId="0" applyNumberFormat="1" applyFont="1" applyFill="1" applyBorder="1" applyAlignment="1">
      <alignment horizontal="right"/>
    </xf>
    <xf numFmtId="43" fontId="3" fillId="6" borderId="1" xfId="1" applyFont="1" applyFill="1" applyBorder="1"/>
    <xf numFmtId="0" fontId="3" fillId="6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wrapText="1"/>
    </xf>
    <xf numFmtId="43" fontId="3" fillId="6" borderId="1" xfId="1" applyFont="1" applyFill="1" applyBorder="1" applyAlignment="1">
      <alignment wrapText="1"/>
    </xf>
    <xf numFmtId="43" fontId="3" fillId="0" borderId="1" xfId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3" fillId="0" borderId="4" xfId="1" applyFont="1" applyFill="1" applyBorder="1"/>
    <xf numFmtId="43" fontId="6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/>
    <xf numFmtId="14" fontId="3" fillId="4" borderId="2" xfId="0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3" fontId="3" fillId="2" borderId="1" xfId="1" applyFont="1" applyFill="1" applyBorder="1" applyAlignment="1">
      <alignment wrapText="1"/>
    </xf>
    <xf numFmtId="43" fontId="3" fillId="2" borderId="1" xfId="1" applyFont="1" applyFill="1" applyBorder="1"/>
    <xf numFmtId="43" fontId="3" fillId="0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43" fontId="5" fillId="0" borderId="1" xfId="1" applyFont="1" applyFill="1" applyBorder="1" applyAlignment="1">
      <alignment horizontal="center" vertical="center" wrapText="1"/>
    </xf>
    <xf numFmtId="43" fontId="1" fillId="0" borderId="0" xfId="1" applyFont="1"/>
    <xf numFmtId="43" fontId="0" fillId="0" borderId="0" xfId="1" applyFont="1" applyAlignment="1"/>
    <xf numFmtId="0" fontId="6" fillId="8" borderId="1" xfId="0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wrapText="1"/>
    </xf>
    <xf numFmtId="0" fontId="3" fillId="6" borderId="0" xfId="0" applyFont="1" applyFill="1"/>
    <xf numFmtId="0" fontId="3" fillId="0" borderId="1" xfId="0" applyFont="1" applyBorder="1"/>
    <xf numFmtId="43" fontId="11" fillId="0" borderId="1" xfId="1" applyFont="1" applyBorder="1"/>
    <xf numFmtId="43" fontId="2" fillId="0" borderId="1" xfId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3" fillId="4" borderId="2" xfId="1" applyNumberFormat="1" applyFont="1" applyFill="1" applyBorder="1" applyAlignment="1">
      <alignment horizontal="center"/>
    </xf>
    <xf numFmtId="164" fontId="11" fillId="0" borderId="1" xfId="1" applyNumberFormat="1" applyFont="1" applyBorder="1"/>
    <xf numFmtId="164" fontId="4" fillId="0" borderId="1" xfId="1" applyNumberFormat="1" applyFont="1" applyBorder="1"/>
    <xf numFmtId="164" fontId="12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3" fillId="5" borderId="0" xfId="0" applyFont="1" applyFill="1" applyAlignment="1">
      <alignment horizontal="left" wrapText="1"/>
    </xf>
    <xf numFmtId="0" fontId="3" fillId="4" borderId="0" xfId="0" applyFont="1" applyFill="1" applyAlignment="1">
      <alignment horizontal="left" wrapText="1"/>
    </xf>
    <xf numFmtId="164" fontId="6" fillId="0" borderId="6" xfId="1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64" fontId="3" fillId="4" borderId="2" xfId="1" applyNumberFormat="1" applyFont="1" applyFill="1" applyBorder="1" applyAlignment="1">
      <alignment horizontal="center"/>
    </xf>
    <xf numFmtId="164" fontId="3" fillId="4" borderId="3" xfId="1" applyNumberFormat="1" applyFon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0" borderId="5" xfId="0" applyFont="1" applyBorder="1" applyAlignment="1">
      <alignment horizont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70"/>
  <sheetViews>
    <sheetView tabSelected="1" zoomScaleNormal="100" workbookViewId="0">
      <pane ySplit="1" topLeftCell="A2" activePane="bottomLeft" state="frozen"/>
      <selection pane="bottomLeft" activeCell="R45" sqref="R45"/>
    </sheetView>
  </sheetViews>
  <sheetFormatPr defaultRowHeight="11.25"/>
  <cols>
    <col min="1" max="1" width="6.33203125" style="11" bestFit="1" customWidth="1"/>
    <col min="2" max="2" width="6.77734375" style="15" bestFit="1" customWidth="1"/>
    <col min="3" max="3" width="41" style="16" customWidth="1"/>
    <col min="4" max="5" width="13.6640625" style="6" bestFit="1" customWidth="1"/>
    <col min="6" max="7" width="7.33203125" style="11" bestFit="1" customWidth="1"/>
    <col min="8" max="8" width="5.44140625" style="11" customWidth="1"/>
    <col min="9" max="9" width="6.33203125" style="11" bestFit="1" customWidth="1"/>
    <col min="10" max="10" width="7.21875" style="11" customWidth="1"/>
    <col min="11" max="11" width="7.33203125" style="11" bestFit="1" customWidth="1"/>
    <col min="12" max="12" width="6.33203125" style="11" bestFit="1" customWidth="1"/>
    <col min="13" max="13" width="7.33203125" style="11" customWidth="1"/>
    <col min="14" max="16" width="7.33203125" style="11" bestFit="1" customWidth="1"/>
    <col min="17" max="17" width="30.33203125" style="16" bestFit="1" customWidth="1"/>
    <col min="18" max="18" width="39.88671875" style="16" bestFit="1" customWidth="1"/>
    <col min="19" max="19" width="44.44140625" style="16" bestFit="1" customWidth="1"/>
    <col min="20" max="20" width="27.109375" style="16" bestFit="1" customWidth="1"/>
    <col min="21" max="21" width="58.6640625" style="16" bestFit="1" customWidth="1"/>
    <col min="22" max="22" width="41.6640625" style="16" bestFit="1" customWidth="1"/>
    <col min="23" max="23" width="95.77734375" style="16" bestFit="1" customWidth="1"/>
    <col min="24" max="24" width="75.109375" style="16" bestFit="1" customWidth="1"/>
    <col min="25" max="25" width="69" style="27" bestFit="1" customWidth="1"/>
    <col min="26" max="26" width="67" style="11" bestFit="1" customWidth="1"/>
    <col min="27" max="27" width="78.44140625" style="11" bestFit="1" customWidth="1"/>
    <col min="28" max="28" width="47.33203125" style="11" bestFit="1" customWidth="1"/>
    <col min="29" max="29" width="34.6640625" style="11" bestFit="1" customWidth="1"/>
    <col min="30" max="16384" width="8.88671875" style="11"/>
  </cols>
  <sheetData>
    <row r="1" spans="1:29" s="6" customFormat="1" ht="24">
      <c r="A1" s="1" t="s">
        <v>9</v>
      </c>
      <c r="B1" s="1" t="s">
        <v>8</v>
      </c>
      <c r="C1" s="20" t="s">
        <v>0</v>
      </c>
      <c r="D1" s="2" t="s">
        <v>1</v>
      </c>
      <c r="E1" s="3" t="s">
        <v>2</v>
      </c>
      <c r="F1" s="4" t="s">
        <v>3</v>
      </c>
      <c r="G1" s="5" t="s">
        <v>4</v>
      </c>
      <c r="H1" s="4" t="s">
        <v>12</v>
      </c>
      <c r="I1" s="5" t="s">
        <v>4</v>
      </c>
      <c r="J1" s="4" t="s">
        <v>11</v>
      </c>
      <c r="K1" s="5" t="s">
        <v>4</v>
      </c>
      <c r="L1" s="1" t="s">
        <v>5</v>
      </c>
      <c r="M1" s="4" t="s">
        <v>7</v>
      </c>
      <c r="N1" s="5" t="s">
        <v>4</v>
      </c>
      <c r="O1" s="1" t="s">
        <v>6</v>
      </c>
      <c r="P1" s="44" t="s">
        <v>65</v>
      </c>
      <c r="Q1" s="83" t="s">
        <v>10</v>
      </c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5"/>
    </row>
    <row r="2" spans="1:29">
      <c r="A2" s="7"/>
      <c r="B2" s="8"/>
      <c r="C2" s="18"/>
      <c r="D2" s="29"/>
      <c r="E2" s="29"/>
      <c r="F2" s="9"/>
      <c r="G2" s="9"/>
      <c r="H2" s="9"/>
      <c r="I2" s="9"/>
      <c r="J2" s="9"/>
      <c r="K2" s="9"/>
      <c r="L2" s="9"/>
      <c r="M2" s="9"/>
      <c r="N2" s="9"/>
      <c r="O2" s="10">
        <f>G2+I2+K2+N2</f>
        <v>0</v>
      </c>
      <c r="P2" s="10"/>
      <c r="Q2" s="17"/>
      <c r="R2" s="17"/>
      <c r="S2" s="17"/>
      <c r="T2" s="17"/>
      <c r="U2" s="17"/>
      <c r="V2" s="17"/>
      <c r="W2" s="17"/>
      <c r="X2" s="17"/>
      <c r="Y2" s="25"/>
      <c r="Z2" s="57"/>
      <c r="AA2" s="57"/>
      <c r="AB2" s="57"/>
      <c r="AC2" s="57"/>
    </row>
    <row r="3" spans="1:29">
      <c r="A3" s="7" t="s">
        <v>116</v>
      </c>
      <c r="B3" s="8">
        <v>35888</v>
      </c>
      <c r="C3" s="41" t="s">
        <v>18</v>
      </c>
      <c r="D3" s="29" t="s">
        <v>19</v>
      </c>
      <c r="E3" s="29" t="s">
        <v>20</v>
      </c>
      <c r="F3" s="9"/>
      <c r="G3" s="9"/>
      <c r="H3" s="9">
        <v>8.8000000000000007</v>
      </c>
      <c r="I3" s="9">
        <v>168.32</v>
      </c>
      <c r="J3" s="9">
        <v>3.63</v>
      </c>
      <c r="K3" s="9">
        <v>69.430000000000007</v>
      </c>
      <c r="L3" s="9">
        <v>4.54</v>
      </c>
      <c r="M3" s="9"/>
      <c r="N3" s="7">
        <v>44.25</v>
      </c>
      <c r="O3" s="13">
        <f t="shared" ref="O3:O16" si="0">G3+I3+K3+N3</f>
        <v>282</v>
      </c>
      <c r="P3" s="13"/>
      <c r="Q3" s="18" t="s">
        <v>21</v>
      </c>
      <c r="R3" s="18" t="s">
        <v>68</v>
      </c>
      <c r="S3" s="18" t="s">
        <v>22</v>
      </c>
      <c r="T3" s="18" t="s">
        <v>23</v>
      </c>
      <c r="U3" s="18" t="s">
        <v>67</v>
      </c>
      <c r="V3" s="18"/>
      <c r="W3" s="18"/>
      <c r="X3" s="18"/>
      <c r="Y3" s="25"/>
      <c r="Z3" s="57"/>
      <c r="AA3" s="57"/>
      <c r="AB3" s="57"/>
      <c r="AC3" s="57"/>
    </row>
    <row r="4" spans="1:29">
      <c r="A4" s="21"/>
      <c r="B4" s="22"/>
      <c r="C4" s="24"/>
      <c r="D4" s="30"/>
      <c r="E4" s="30"/>
      <c r="F4" s="23"/>
      <c r="G4" s="23"/>
      <c r="H4" s="23"/>
      <c r="I4" s="23"/>
      <c r="J4" s="23"/>
      <c r="K4" s="23"/>
      <c r="L4" s="23"/>
      <c r="M4" s="23"/>
      <c r="N4" s="21"/>
      <c r="O4" s="21">
        <f t="shared" si="0"/>
        <v>0</v>
      </c>
      <c r="P4" s="21"/>
      <c r="Q4" s="24"/>
      <c r="R4" s="24"/>
      <c r="S4" s="24"/>
      <c r="T4" s="24"/>
      <c r="U4" s="24"/>
      <c r="V4" s="24"/>
      <c r="W4" s="24"/>
      <c r="X4" s="24"/>
      <c r="Y4" s="26"/>
      <c r="Z4" s="56"/>
      <c r="AA4" s="56"/>
      <c r="AB4" s="56"/>
      <c r="AC4" s="56"/>
    </row>
    <row r="5" spans="1:29" s="50" customFormat="1">
      <c r="A5" s="79" t="s">
        <v>117</v>
      </c>
      <c r="B5" s="81">
        <v>36040</v>
      </c>
      <c r="C5" s="54" t="s">
        <v>84</v>
      </c>
      <c r="D5" s="29" t="s">
        <v>80</v>
      </c>
      <c r="E5" s="29" t="s">
        <v>82</v>
      </c>
      <c r="F5" s="9"/>
      <c r="G5" s="9"/>
      <c r="H5" s="9"/>
      <c r="I5" s="9"/>
      <c r="J5" s="9">
        <v>14.664710198092443</v>
      </c>
      <c r="K5" s="9">
        <v>257.99</v>
      </c>
      <c r="L5" s="33">
        <f t="shared" ref="L5:L6" si="1">K5/340.75</f>
        <v>0.75712399119589147</v>
      </c>
      <c r="M5" s="9"/>
      <c r="N5" s="7">
        <v>133.88999999999999</v>
      </c>
      <c r="O5" s="13">
        <f t="shared" ref="O5:O7" si="2">G5+I5+K5+N5</f>
        <v>391.88</v>
      </c>
      <c r="P5" s="7">
        <f>O5</f>
        <v>391.88</v>
      </c>
      <c r="Q5" s="18" t="s">
        <v>26</v>
      </c>
      <c r="R5" s="18" t="s">
        <v>86</v>
      </c>
      <c r="S5" s="55" t="s">
        <v>87</v>
      </c>
      <c r="T5" s="18" t="s">
        <v>88</v>
      </c>
      <c r="U5" s="28" t="s">
        <v>89</v>
      </c>
      <c r="V5" s="18" t="s">
        <v>90</v>
      </c>
      <c r="W5" s="28" t="s">
        <v>91</v>
      </c>
      <c r="X5" s="28" t="s">
        <v>92</v>
      </c>
      <c r="Y5" s="18" t="s">
        <v>93</v>
      </c>
      <c r="Z5" s="18" t="s">
        <v>94</v>
      </c>
      <c r="AA5" s="18" t="s">
        <v>95</v>
      </c>
      <c r="AB5" s="18" t="s">
        <v>106</v>
      </c>
      <c r="AC5" s="18" t="s">
        <v>109</v>
      </c>
    </row>
    <row r="6" spans="1:29" s="50" customFormat="1">
      <c r="A6" s="80"/>
      <c r="B6" s="82"/>
      <c r="C6" s="54" t="s">
        <v>85</v>
      </c>
      <c r="D6" s="29" t="s">
        <v>81</v>
      </c>
      <c r="E6" s="29" t="s">
        <v>83</v>
      </c>
      <c r="F6" s="9"/>
      <c r="G6" s="9"/>
      <c r="H6" s="9"/>
      <c r="I6" s="9"/>
      <c r="J6" s="9">
        <v>8.4900953778429926</v>
      </c>
      <c r="K6" s="9">
        <v>149.41</v>
      </c>
      <c r="L6" s="33">
        <f t="shared" si="1"/>
        <v>0.43847395451210563</v>
      </c>
      <c r="M6" s="9"/>
      <c r="N6" s="7">
        <v>537.08000000000004</v>
      </c>
      <c r="O6" s="13">
        <f t="shared" si="2"/>
        <v>686.49</v>
      </c>
      <c r="P6" s="7">
        <f>O6/2</f>
        <v>343.245</v>
      </c>
      <c r="Q6" s="18" t="s">
        <v>26</v>
      </c>
      <c r="R6" s="18" t="s">
        <v>96</v>
      </c>
      <c r="S6" s="18" t="s">
        <v>97</v>
      </c>
      <c r="T6" s="28" t="s">
        <v>98</v>
      </c>
      <c r="U6" s="18" t="s">
        <v>99</v>
      </c>
      <c r="V6" s="18" t="s">
        <v>100</v>
      </c>
      <c r="W6" s="18" t="s">
        <v>101</v>
      </c>
      <c r="X6" s="18" t="s">
        <v>102</v>
      </c>
      <c r="Y6" s="18" t="s">
        <v>103</v>
      </c>
      <c r="Z6" s="18" t="s">
        <v>28</v>
      </c>
      <c r="AA6" s="18" t="s">
        <v>104</v>
      </c>
      <c r="AB6" s="18" t="s">
        <v>105</v>
      </c>
      <c r="AC6" s="18"/>
    </row>
    <row r="7" spans="1:29" s="50" customFormat="1">
      <c r="A7" s="7" t="s">
        <v>118</v>
      </c>
      <c r="B7" s="8">
        <v>36370</v>
      </c>
      <c r="C7" s="40" t="s">
        <v>42</v>
      </c>
      <c r="D7" s="29" t="s">
        <v>24</v>
      </c>
      <c r="E7" s="29" t="s">
        <v>25</v>
      </c>
      <c r="F7" s="9"/>
      <c r="G7" s="9"/>
      <c r="H7" s="9">
        <v>0.16</v>
      </c>
      <c r="I7" s="9">
        <v>2.35</v>
      </c>
      <c r="J7" s="9">
        <v>4.8499999999999996</v>
      </c>
      <c r="K7" s="9">
        <v>71.290000000000006</v>
      </c>
      <c r="L7" s="9"/>
      <c r="M7" s="9"/>
      <c r="N7" s="7"/>
      <c r="O7" s="13">
        <f t="shared" si="2"/>
        <v>73.64</v>
      </c>
      <c r="P7" s="13">
        <f>O7</f>
        <v>73.64</v>
      </c>
      <c r="Q7" s="18" t="s">
        <v>52</v>
      </c>
      <c r="R7" s="18" t="s">
        <v>109</v>
      </c>
      <c r="S7" s="48"/>
      <c r="T7" s="48"/>
      <c r="U7" s="48"/>
      <c r="V7" s="48"/>
      <c r="W7" s="48"/>
      <c r="X7" s="48"/>
      <c r="Y7" s="49"/>
      <c r="Z7" s="35"/>
      <c r="AA7" s="35"/>
      <c r="AB7" s="35"/>
      <c r="AC7" s="35"/>
    </row>
    <row r="8" spans="1:29">
      <c r="A8" s="7" t="s">
        <v>119</v>
      </c>
      <c r="B8" s="8">
        <v>36411</v>
      </c>
      <c r="C8" s="41" t="s">
        <v>13</v>
      </c>
      <c r="D8" s="29" t="s">
        <v>39</v>
      </c>
      <c r="E8" s="29" t="s">
        <v>40</v>
      </c>
      <c r="F8" s="9"/>
      <c r="G8" s="9"/>
      <c r="H8" s="23"/>
      <c r="I8" s="23"/>
      <c r="J8" s="9">
        <v>3.97</v>
      </c>
      <c r="K8" s="9">
        <v>56.36</v>
      </c>
      <c r="L8" s="9">
        <v>30.81</v>
      </c>
      <c r="M8" s="9"/>
      <c r="N8" s="7">
        <v>411.85</v>
      </c>
      <c r="O8" s="13">
        <f t="shared" si="0"/>
        <v>468.21000000000004</v>
      </c>
      <c r="P8" s="13"/>
      <c r="Q8" s="18" t="s">
        <v>26</v>
      </c>
      <c r="R8" s="18" t="s">
        <v>27</v>
      </c>
      <c r="S8" s="18"/>
      <c r="T8" s="18" t="s">
        <v>28</v>
      </c>
      <c r="U8" s="18" t="s">
        <v>29</v>
      </c>
      <c r="V8" s="18" t="s">
        <v>30</v>
      </c>
      <c r="W8" s="18" t="s">
        <v>31</v>
      </c>
      <c r="X8" s="18" t="s">
        <v>32</v>
      </c>
      <c r="Y8" s="28" t="s">
        <v>70</v>
      </c>
      <c r="Z8" s="57"/>
      <c r="AA8" s="57"/>
      <c r="AB8" s="57"/>
      <c r="AC8" s="57"/>
    </row>
    <row r="9" spans="1:29">
      <c r="A9" s="7" t="s">
        <v>120</v>
      </c>
      <c r="B9" s="8">
        <v>36411</v>
      </c>
      <c r="C9" s="40" t="s">
        <v>43</v>
      </c>
      <c r="D9" s="29" t="s">
        <v>44</v>
      </c>
      <c r="E9" s="29" t="s">
        <v>45</v>
      </c>
      <c r="F9" s="9"/>
      <c r="G9" s="9"/>
      <c r="H9" s="9">
        <v>0.03</v>
      </c>
      <c r="I9" s="9">
        <v>0.43</v>
      </c>
      <c r="J9" s="9">
        <v>16.48</v>
      </c>
      <c r="K9" s="9">
        <v>233.97</v>
      </c>
      <c r="L9" s="9">
        <v>29.57</v>
      </c>
      <c r="M9" s="9"/>
      <c r="N9" s="7">
        <v>213.58</v>
      </c>
      <c r="O9" s="13">
        <f t="shared" si="0"/>
        <v>447.98</v>
      </c>
      <c r="P9" s="13">
        <f t="shared" ref="P9:P19" si="3">O9</f>
        <v>447.98</v>
      </c>
      <c r="Q9" s="18" t="s">
        <v>26</v>
      </c>
      <c r="R9" s="18" t="s">
        <v>33</v>
      </c>
      <c r="S9" s="18" t="s">
        <v>34</v>
      </c>
      <c r="T9" s="18" t="s">
        <v>28</v>
      </c>
      <c r="U9" s="18" t="s">
        <v>35</v>
      </c>
      <c r="V9" s="18" t="s">
        <v>36</v>
      </c>
      <c r="W9" s="18" t="s">
        <v>37</v>
      </c>
      <c r="X9" s="18" t="s">
        <v>38</v>
      </c>
      <c r="Y9" s="51" t="s">
        <v>71</v>
      </c>
      <c r="Z9" s="57"/>
      <c r="AA9" s="57"/>
      <c r="AB9" s="57"/>
      <c r="AC9" s="57"/>
    </row>
    <row r="10" spans="1:29">
      <c r="A10" s="68" t="s">
        <v>121</v>
      </c>
      <c r="B10" s="36">
        <v>37440</v>
      </c>
      <c r="C10" s="39" t="s">
        <v>46</v>
      </c>
      <c r="D10" s="29">
        <v>32.600000000000009</v>
      </c>
      <c r="E10" s="29">
        <v>62.92</v>
      </c>
      <c r="F10" s="29"/>
      <c r="G10" s="29"/>
      <c r="H10" s="9"/>
      <c r="I10" s="9"/>
      <c r="J10" s="9">
        <v>3.8860000000000001</v>
      </c>
      <c r="K10" s="9">
        <v>34.090000000000003</v>
      </c>
      <c r="L10" s="33">
        <v>-34.21</v>
      </c>
      <c r="M10" s="9"/>
      <c r="N10" s="7">
        <v>-164.63</v>
      </c>
      <c r="O10" s="13">
        <f t="shared" si="0"/>
        <v>-130.54</v>
      </c>
      <c r="P10" s="13">
        <f>O10/3</f>
        <v>-43.513333333333328</v>
      </c>
      <c r="Q10" s="18" t="s">
        <v>26</v>
      </c>
      <c r="R10" s="18"/>
      <c r="S10" s="34"/>
      <c r="T10" s="34"/>
      <c r="U10" s="34"/>
      <c r="V10" s="34"/>
      <c r="W10" s="34"/>
      <c r="X10" s="34"/>
      <c r="Y10" s="51"/>
      <c r="Z10" s="57"/>
      <c r="AA10" s="57"/>
      <c r="AB10" s="57"/>
      <c r="AC10" s="57"/>
    </row>
    <row r="11" spans="1:29">
      <c r="A11" s="7" t="s">
        <v>122</v>
      </c>
      <c r="B11" s="8">
        <v>37448</v>
      </c>
      <c r="C11" s="41" t="s">
        <v>14</v>
      </c>
      <c r="D11" s="29">
        <v>17.61</v>
      </c>
      <c r="E11" s="29">
        <v>20.54</v>
      </c>
      <c r="F11" s="29"/>
      <c r="G11" s="29"/>
      <c r="H11" s="9"/>
      <c r="I11" s="9"/>
      <c r="J11" s="9"/>
      <c r="K11" s="9"/>
      <c r="L11" s="9">
        <v>-2.93</v>
      </c>
      <c r="M11" s="9"/>
      <c r="N11" s="7">
        <v>-14.1</v>
      </c>
      <c r="O11" s="13">
        <f t="shared" si="0"/>
        <v>-14.1</v>
      </c>
      <c r="P11" s="13"/>
      <c r="Q11" s="18" t="s">
        <v>26</v>
      </c>
      <c r="R11" s="19" t="s">
        <v>55</v>
      </c>
      <c r="S11" s="19" t="s">
        <v>56</v>
      </c>
      <c r="T11" s="19" t="s">
        <v>28</v>
      </c>
      <c r="U11" s="19" t="s">
        <v>57</v>
      </c>
      <c r="V11" s="19" t="s">
        <v>58</v>
      </c>
      <c r="W11" s="19" t="s">
        <v>59</v>
      </c>
      <c r="X11" s="19" t="s">
        <v>60</v>
      </c>
      <c r="Y11" s="25"/>
      <c r="Z11" s="57"/>
      <c r="AA11" s="57"/>
      <c r="AB11" s="57"/>
      <c r="AC11" s="57"/>
    </row>
    <row r="12" spans="1:29">
      <c r="A12" s="7" t="s">
        <v>123</v>
      </c>
      <c r="B12" s="8">
        <v>37701</v>
      </c>
      <c r="C12" s="41" t="s">
        <v>14</v>
      </c>
      <c r="D12" s="29">
        <v>17.61</v>
      </c>
      <c r="E12" s="29">
        <v>20.54</v>
      </c>
      <c r="F12" s="29"/>
      <c r="G12" s="29"/>
      <c r="H12" s="9"/>
      <c r="I12" s="9"/>
      <c r="J12" s="9"/>
      <c r="K12" s="9"/>
      <c r="L12" s="9">
        <v>-2.93</v>
      </c>
      <c r="M12" s="9"/>
      <c r="N12" s="7">
        <v>-14.1</v>
      </c>
      <c r="O12" s="13">
        <f t="shared" si="0"/>
        <v>-14.1</v>
      </c>
      <c r="P12" s="13"/>
      <c r="Q12" s="18" t="s">
        <v>26</v>
      </c>
      <c r="R12" s="18" t="s">
        <v>61</v>
      </c>
      <c r="S12" s="19"/>
      <c r="T12" s="19"/>
      <c r="U12" s="19"/>
      <c r="V12" s="19"/>
      <c r="W12" s="19"/>
      <c r="X12" s="19"/>
      <c r="Y12" s="25"/>
      <c r="Z12" s="57"/>
      <c r="AA12" s="57"/>
      <c r="AB12" s="57"/>
      <c r="AC12" s="57"/>
    </row>
    <row r="13" spans="1:29">
      <c r="A13" s="7" t="s">
        <v>124</v>
      </c>
      <c r="B13" s="8">
        <v>39430</v>
      </c>
      <c r="C13" s="42" t="s">
        <v>16</v>
      </c>
      <c r="D13" s="29">
        <v>177.6</v>
      </c>
      <c r="E13" s="29">
        <v>80.7</v>
      </c>
      <c r="F13" s="29"/>
      <c r="G13" s="29"/>
      <c r="H13" s="9"/>
      <c r="I13" s="9"/>
      <c r="J13" s="9">
        <v>16.28</v>
      </c>
      <c r="K13" s="9">
        <v>44.19</v>
      </c>
      <c r="L13" s="9">
        <v>80.62</v>
      </c>
      <c r="M13" s="9"/>
      <c r="N13" s="7">
        <v>218.82</v>
      </c>
      <c r="O13" s="13">
        <f t="shared" si="0"/>
        <v>263.01</v>
      </c>
      <c r="P13" s="13">
        <f>O13/3</f>
        <v>87.67</v>
      </c>
      <c r="Q13" s="43" t="s">
        <v>54</v>
      </c>
      <c r="R13" s="18" t="s">
        <v>28</v>
      </c>
      <c r="S13" s="19"/>
      <c r="T13" s="19"/>
      <c r="U13" s="19"/>
      <c r="V13" s="19"/>
      <c r="W13" s="19"/>
      <c r="X13" s="19"/>
      <c r="Y13" s="25"/>
      <c r="Z13" s="57"/>
      <c r="AA13" s="57"/>
      <c r="AB13" s="57"/>
      <c r="AC13" s="57"/>
    </row>
    <row r="14" spans="1:29">
      <c r="A14" s="7" t="s">
        <v>125</v>
      </c>
      <c r="B14" s="8">
        <v>39430</v>
      </c>
      <c r="C14" s="40" t="s">
        <v>17</v>
      </c>
      <c r="D14" s="29">
        <v>217.89188000000001</v>
      </c>
      <c r="E14" s="29">
        <v>111.3</v>
      </c>
      <c r="F14" s="29"/>
      <c r="G14" s="29"/>
      <c r="H14" s="9"/>
      <c r="I14" s="9"/>
      <c r="J14" s="9">
        <v>22.483782000000001</v>
      </c>
      <c r="K14" s="9">
        <v>61.01</v>
      </c>
      <c r="L14" s="9">
        <v>84.11</v>
      </c>
      <c r="M14" s="9"/>
      <c r="N14" s="7">
        <v>228.29</v>
      </c>
      <c r="O14" s="13">
        <f t="shared" si="0"/>
        <v>289.3</v>
      </c>
      <c r="P14" s="13">
        <f t="shared" si="3"/>
        <v>289.3</v>
      </c>
      <c r="Q14" s="43" t="s">
        <v>54</v>
      </c>
      <c r="R14" s="18" t="s">
        <v>28</v>
      </c>
      <c r="S14" s="19"/>
      <c r="T14" s="19"/>
      <c r="U14" s="19"/>
      <c r="V14" s="19"/>
      <c r="W14" s="19"/>
      <c r="X14" s="19"/>
      <c r="Y14" s="25"/>
      <c r="Z14" s="57"/>
      <c r="AA14" s="57"/>
      <c r="AB14" s="57"/>
      <c r="AC14" s="57"/>
    </row>
    <row r="15" spans="1:29">
      <c r="A15" s="7" t="s">
        <v>126</v>
      </c>
      <c r="B15" s="8">
        <v>39430</v>
      </c>
      <c r="C15" s="40" t="s">
        <v>41</v>
      </c>
      <c r="D15" s="29">
        <v>218.03776000000002</v>
      </c>
      <c r="E15" s="29">
        <v>133.44</v>
      </c>
      <c r="F15" s="29"/>
      <c r="G15" s="29"/>
      <c r="H15" s="9">
        <v>0.06</v>
      </c>
      <c r="I15" s="9"/>
      <c r="J15" s="9">
        <v>23.385663999999998</v>
      </c>
      <c r="K15" s="9">
        <v>63.48</v>
      </c>
      <c r="L15" s="9">
        <v>61.21</v>
      </c>
      <c r="M15" s="9"/>
      <c r="N15" s="7">
        <v>166.13</v>
      </c>
      <c r="O15" s="13">
        <f t="shared" si="0"/>
        <v>229.60999999999999</v>
      </c>
      <c r="P15" s="13">
        <f t="shared" si="3"/>
        <v>229.60999999999999</v>
      </c>
      <c r="Q15" s="43" t="s">
        <v>54</v>
      </c>
      <c r="R15" s="18" t="s">
        <v>28</v>
      </c>
      <c r="S15" s="35" t="s">
        <v>108</v>
      </c>
      <c r="T15" s="19"/>
      <c r="U15" s="19"/>
      <c r="V15" s="19"/>
      <c r="W15" s="19"/>
      <c r="X15" s="19"/>
      <c r="Y15" s="25"/>
      <c r="Z15" s="57"/>
      <c r="AA15" s="57"/>
      <c r="AB15" s="57"/>
      <c r="AC15" s="57"/>
    </row>
    <row r="16" spans="1:29" s="50" customFormat="1">
      <c r="A16" s="7" t="s">
        <v>127</v>
      </c>
      <c r="B16" s="8">
        <v>39694</v>
      </c>
      <c r="C16" s="41" t="s">
        <v>66</v>
      </c>
      <c r="D16" s="29">
        <v>281.63200000000001</v>
      </c>
      <c r="E16" s="29">
        <v>151.81</v>
      </c>
      <c r="F16" s="29"/>
      <c r="G16" s="29"/>
      <c r="H16" s="9"/>
      <c r="I16" s="9"/>
      <c r="J16" s="9">
        <v>30.764800000000001</v>
      </c>
      <c r="K16" s="9">
        <v>151.1</v>
      </c>
      <c r="L16" s="9">
        <v>99.06</v>
      </c>
      <c r="M16" s="9"/>
      <c r="N16" s="7">
        <v>245.69</v>
      </c>
      <c r="O16" s="13">
        <f t="shared" si="0"/>
        <v>396.78999999999996</v>
      </c>
      <c r="P16" s="7"/>
      <c r="Q16" s="18"/>
      <c r="R16" s="48"/>
      <c r="S16" s="48"/>
      <c r="T16" s="48"/>
      <c r="U16" s="48"/>
      <c r="V16" s="48"/>
      <c r="W16" s="48"/>
      <c r="X16" s="48"/>
      <c r="Y16" s="49"/>
      <c r="Z16" s="35"/>
      <c r="AA16" s="35"/>
      <c r="AB16" s="35"/>
      <c r="AC16" s="35"/>
    </row>
    <row r="17" spans="1:29">
      <c r="A17" s="37" t="s">
        <v>128</v>
      </c>
      <c r="B17" s="8">
        <v>42221</v>
      </c>
      <c r="C17" s="40" t="s">
        <v>15</v>
      </c>
      <c r="D17" s="46"/>
      <c r="E17" s="46"/>
      <c r="F17" s="47"/>
      <c r="G17" s="47"/>
      <c r="H17" s="47"/>
      <c r="I17" s="47"/>
      <c r="J17" s="47"/>
      <c r="K17" s="47"/>
      <c r="L17" s="47"/>
      <c r="M17" s="47"/>
      <c r="N17" s="37"/>
      <c r="O17" s="37">
        <f t="shared" ref="O17" si="4">G17+I17+K17+N17</f>
        <v>0</v>
      </c>
      <c r="P17" s="13">
        <f t="shared" si="3"/>
        <v>0</v>
      </c>
      <c r="Q17" s="43" t="s">
        <v>54</v>
      </c>
      <c r="R17" s="45" t="s">
        <v>64</v>
      </c>
      <c r="S17" s="60"/>
      <c r="T17" s="17"/>
      <c r="U17" s="60" t="s">
        <v>107</v>
      </c>
      <c r="V17" s="17"/>
      <c r="W17" s="17"/>
      <c r="X17" s="17"/>
      <c r="Y17" s="25"/>
      <c r="Z17" s="57"/>
      <c r="AA17" s="57"/>
      <c r="AB17" s="57"/>
      <c r="AC17" s="57"/>
    </row>
    <row r="18" spans="1:29">
      <c r="A18" s="13"/>
      <c r="B18" s="14"/>
      <c r="C18" s="38"/>
      <c r="D18" s="31"/>
      <c r="E18" s="31"/>
      <c r="F18" s="9"/>
      <c r="G18" s="9"/>
      <c r="H18" s="10"/>
      <c r="I18" s="10"/>
      <c r="J18" s="10"/>
      <c r="K18" s="10"/>
      <c r="L18" s="10"/>
      <c r="M18" s="10"/>
      <c r="N18" s="13"/>
      <c r="O18" s="13"/>
      <c r="P18" s="13">
        <f t="shared" si="3"/>
        <v>0</v>
      </c>
      <c r="Q18" s="38"/>
      <c r="R18" s="38"/>
      <c r="S18" s="38"/>
      <c r="T18" s="38"/>
      <c r="U18" s="38"/>
      <c r="V18" s="38"/>
      <c r="W18" s="38"/>
      <c r="X18" s="38"/>
      <c r="Y18" s="25"/>
      <c r="Z18" s="57"/>
      <c r="AA18" s="57"/>
      <c r="AB18" s="57"/>
      <c r="AC18" s="57"/>
    </row>
    <row r="19" spans="1:29">
      <c r="A19" s="13"/>
      <c r="B19" s="14"/>
      <c r="C19" s="38"/>
      <c r="D19" s="31"/>
      <c r="E19" s="31"/>
      <c r="F19" s="9"/>
      <c r="G19" s="9"/>
      <c r="H19" s="10"/>
      <c r="I19" s="10"/>
      <c r="J19" s="10"/>
      <c r="K19" s="10"/>
      <c r="L19" s="10"/>
      <c r="M19" s="10"/>
      <c r="N19" s="13"/>
      <c r="O19" s="13"/>
      <c r="P19" s="13">
        <f t="shared" si="3"/>
        <v>0</v>
      </c>
      <c r="Q19" s="38"/>
      <c r="R19" s="38"/>
      <c r="S19" s="38"/>
      <c r="T19" s="38"/>
      <c r="U19" s="38"/>
      <c r="V19" s="38"/>
      <c r="W19" s="38"/>
      <c r="X19" s="38"/>
      <c r="Y19" s="25"/>
      <c r="Z19" s="57"/>
      <c r="AA19" s="57"/>
      <c r="AB19" s="57"/>
      <c r="AC19" s="57"/>
    </row>
    <row r="20" spans="1:29">
      <c r="A20" s="13"/>
      <c r="B20" s="14"/>
      <c r="C20" s="17"/>
      <c r="D20" s="59">
        <v>1612.96</v>
      </c>
      <c r="E20" s="59">
        <v>1048.96</v>
      </c>
      <c r="F20" s="58">
        <f t="shared" ref="F20:M20" si="5">SUM(F2:F17)</f>
        <v>0</v>
      </c>
      <c r="G20" s="58">
        <f t="shared" si="5"/>
        <v>0</v>
      </c>
      <c r="H20" s="58">
        <f t="shared" si="5"/>
        <v>9.0500000000000007</v>
      </c>
      <c r="I20" s="58">
        <f t="shared" si="5"/>
        <v>171.1</v>
      </c>
      <c r="J20" s="58">
        <f t="shared" si="5"/>
        <v>148.88505157593545</v>
      </c>
      <c r="K20" s="58">
        <f t="shared" si="5"/>
        <v>1192.32</v>
      </c>
      <c r="L20" s="58">
        <f t="shared" si="5"/>
        <v>351.04559794570798</v>
      </c>
      <c r="M20" s="58">
        <f t="shared" si="5"/>
        <v>0</v>
      </c>
      <c r="N20" s="69">
        <f>SUM(N2:N17)</f>
        <v>2006.75</v>
      </c>
      <c r="O20" s="70">
        <f>SUM(O2:O17)</f>
        <v>3370.1700000000005</v>
      </c>
      <c r="P20" s="70">
        <f>SUM(P2:P17)</f>
        <v>1819.8116666666665</v>
      </c>
      <c r="Q20" s="17"/>
      <c r="R20" s="17"/>
      <c r="S20" s="17"/>
      <c r="T20" s="17"/>
      <c r="U20" s="17"/>
      <c r="V20" s="17"/>
      <c r="W20" s="17"/>
      <c r="X20" s="17"/>
      <c r="Y20" s="25"/>
      <c r="Z20" s="57"/>
      <c r="AA20" s="57"/>
      <c r="AB20" s="57"/>
      <c r="AC20" s="57"/>
    </row>
    <row r="23" spans="1:29" ht="15.75">
      <c r="D23" s="96" t="s">
        <v>69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5" spans="1:29">
      <c r="G25" s="12"/>
      <c r="H25" s="12"/>
      <c r="I25" s="12"/>
      <c r="J25" s="12"/>
      <c r="K25" s="12"/>
      <c r="L25" s="12"/>
      <c r="M25" s="12"/>
      <c r="N25" s="12"/>
    </row>
    <row r="28" spans="1:29" ht="25.5">
      <c r="C28" s="97" t="s">
        <v>72</v>
      </c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</row>
    <row r="29" spans="1:29" ht="22.5">
      <c r="A29" s="32" t="s">
        <v>9</v>
      </c>
      <c r="B29" s="32" t="s">
        <v>8</v>
      </c>
      <c r="C29" s="32" t="s">
        <v>0</v>
      </c>
      <c r="D29" s="2" t="s">
        <v>1</v>
      </c>
      <c r="E29" s="3" t="s">
        <v>2</v>
      </c>
      <c r="F29" s="4" t="s">
        <v>3</v>
      </c>
      <c r="G29" s="5" t="s">
        <v>4</v>
      </c>
      <c r="H29" s="4" t="s">
        <v>12</v>
      </c>
      <c r="I29" s="5" t="s">
        <v>4</v>
      </c>
      <c r="J29" s="4" t="s">
        <v>11</v>
      </c>
      <c r="K29" s="5" t="s">
        <v>4</v>
      </c>
      <c r="L29" s="32" t="s">
        <v>5</v>
      </c>
      <c r="M29" s="4" t="s">
        <v>7</v>
      </c>
      <c r="N29" s="5" t="s">
        <v>4</v>
      </c>
      <c r="O29" s="32" t="s">
        <v>6</v>
      </c>
      <c r="P29" s="44"/>
      <c r="Q29" s="95" t="s">
        <v>51</v>
      </c>
      <c r="R29" s="95"/>
    </row>
    <row r="30" spans="1:29">
      <c r="A30" s="86">
        <v>2217</v>
      </c>
      <c r="B30" s="89">
        <v>37440</v>
      </c>
      <c r="C30" s="92" t="s">
        <v>46</v>
      </c>
      <c r="D30" s="29">
        <v>243.79999999999998</v>
      </c>
      <c r="E30" s="29">
        <v>62.92</v>
      </c>
      <c r="F30" s="9"/>
      <c r="G30" s="9"/>
      <c r="H30" s="9"/>
      <c r="I30" s="9"/>
      <c r="J30" s="9">
        <v>21.838000000000005</v>
      </c>
      <c r="K30" s="9">
        <v>208.25</v>
      </c>
      <c r="L30" s="9">
        <v>159.04</v>
      </c>
      <c r="M30" s="9"/>
      <c r="N30" s="9">
        <v>765.36</v>
      </c>
      <c r="O30" s="10">
        <f t="shared" ref="O30:O36" si="6">G30+I30+K30+N30</f>
        <v>973.61</v>
      </c>
      <c r="P30" s="10"/>
      <c r="Q30" s="18" t="s">
        <v>52</v>
      </c>
      <c r="R30" s="18" t="s">
        <v>53</v>
      </c>
    </row>
    <row r="31" spans="1:29" ht="33.75">
      <c r="A31" s="87"/>
      <c r="B31" s="90"/>
      <c r="C31" s="93"/>
      <c r="D31" s="29">
        <v>203.80000000000004</v>
      </c>
      <c r="E31" s="29">
        <v>62.92</v>
      </c>
      <c r="F31" s="9"/>
      <c r="G31" s="9"/>
      <c r="H31" s="9"/>
      <c r="I31" s="9"/>
      <c r="J31" s="9">
        <v>18.438000000000006</v>
      </c>
      <c r="K31" s="9">
        <v>175.83</v>
      </c>
      <c r="L31" s="33">
        <v>122.44</v>
      </c>
      <c r="M31" s="9"/>
      <c r="N31" s="9">
        <v>589.23</v>
      </c>
      <c r="O31" s="10">
        <f t="shared" si="6"/>
        <v>765.06000000000006</v>
      </c>
      <c r="P31" s="10"/>
      <c r="Q31" s="18" t="s">
        <v>52</v>
      </c>
      <c r="R31" s="34" t="s">
        <v>47</v>
      </c>
    </row>
    <row r="32" spans="1:29">
      <c r="A32" s="87"/>
      <c r="B32" s="90"/>
      <c r="C32" s="93"/>
      <c r="D32" s="29">
        <v>163.80000000000001</v>
      </c>
      <c r="E32" s="29">
        <v>62.92</v>
      </c>
      <c r="F32" s="9"/>
      <c r="G32" s="9"/>
      <c r="H32" s="9"/>
      <c r="I32" s="9"/>
      <c r="J32" s="9">
        <v>15.038000000000002</v>
      </c>
      <c r="K32" s="9">
        <v>143.41</v>
      </c>
      <c r="L32" s="33">
        <v>85.84</v>
      </c>
      <c r="M32" s="9"/>
      <c r="N32" s="9">
        <v>413.1</v>
      </c>
      <c r="O32" s="10">
        <f t="shared" si="6"/>
        <v>556.51</v>
      </c>
      <c r="P32" s="10"/>
      <c r="Q32" s="18" t="s">
        <v>52</v>
      </c>
      <c r="R32" s="34" t="s">
        <v>48</v>
      </c>
    </row>
    <row r="33" spans="1:20">
      <c r="A33" s="87"/>
      <c r="B33" s="90"/>
      <c r="C33" s="93"/>
      <c r="D33" s="29">
        <v>123.80000000000001</v>
      </c>
      <c r="E33" s="29">
        <v>62.92</v>
      </c>
      <c r="F33" s="9"/>
      <c r="G33" s="9"/>
      <c r="H33" s="9"/>
      <c r="I33" s="9"/>
      <c r="J33" s="9">
        <v>11.638000000000002</v>
      </c>
      <c r="K33" s="9">
        <v>110.99</v>
      </c>
      <c r="L33" s="33">
        <v>50.41</v>
      </c>
      <c r="M33" s="9"/>
      <c r="N33" s="9">
        <v>242.59</v>
      </c>
      <c r="O33" s="10">
        <f t="shared" si="6"/>
        <v>353.58</v>
      </c>
      <c r="P33" s="10"/>
      <c r="Q33" s="18" t="s">
        <v>52</v>
      </c>
      <c r="R33" s="34" t="s">
        <v>49</v>
      </c>
    </row>
    <row r="34" spans="1:20" ht="33.75">
      <c r="A34" s="87"/>
      <c r="B34" s="90"/>
      <c r="C34" s="93"/>
      <c r="D34" s="29">
        <v>83.800000000000011</v>
      </c>
      <c r="E34" s="29">
        <v>62.92</v>
      </c>
      <c r="F34" s="9"/>
      <c r="G34" s="9"/>
      <c r="H34" s="9"/>
      <c r="I34" s="9"/>
      <c r="J34" s="9">
        <v>8.2380000000000013</v>
      </c>
      <c r="K34" s="9">
        <v>78.569999999999993</v>
      </c>
      <c r="L34" s="33">
        <v>12.64</v>
      </c>
      <c r="M34" s="9"/>
      <c r="N34" s="9">
        <v>60.83</v>
      </c>
      <c r="O34" s="10">
        <f t="shared" si="6"/>
        <v>139.39999999999998</v>
      </c>
      <c r="P34" s="10"/>
      <c r="Q34" s="18" t="s">
        <v>52</v>
      </c>
      <c r="R34" s="34" t="s">
        <v>50</v>
      </c>
    </row>
    <row r="35" spans="1:20">
      <c r="A35" s="87"/>
      <c r="B35" s="90"/>
      <c r="C35" s="93"/>
      <c r="D35" s="29">
        <v>55.79999999999999</v>
      </c>
      <c r="E35" s="29">
        <v>62.92</v>
      </c>
      <c r="F35" s="9"/>
      <c r="G35" s="9"/>
      <c r="H35" s="9"/>
      <c r="I35" s="9"/>
      <c r="J35" s="9">
        <v>5.8579999999999997</v>
      </c>
      <c r="K35" s="9">
        <v>55.88</v>
      </c>
      <c r="L35" s="33">
        <v>-11.98</v>
      </c>
      <c r="M35" s="9"/>
      <c r="N35" s="9">
        <v>-57.65</v>
      </c>
      <c r="O35" s="10">
        <f t="shared" si="6"/>
        <v>-1.769999999999996</v>
      </c>
      <c r="P35" s="10"/>
      <c r="Q35" s="18" t="s">
        <v>52</v>
      </c>
      <c r="R35" s="35"/>
    </row>
    <row r="36" spans="1:20">
      <c r="A36" s="88"/>
      <c r="B36" s="91"/>
      <c r="C36" s="94"/>
      <c r="D36" s="29">
        <v>32.600000000000009</v>
      </c>
      <c r="E36" s="29">
        <v>62.92</v>
      </c>
      <c r="F36" s="9"/>
      <c r="G36" s="9"/>
      <c r="H36" s="9"/>
      <c r="I36" s="9"/>
      <c r="J36" s="9">
        <v>3.8860000000000001</v>
      </c>
      <c r="K36" s="9">
        <v>34.090000000000003</v>
      </c>
      <c r="L36" s="33">
        <v>-34.21</v>
      </c>
      <c r="M36" s="9"/>
      <c r="N36" s="9">
        <v>-164.63</v>
      </c>
      <c r="O36" s="10">
        <f t="shared" si="6"/>
        <v>-130.54</v>
      </c>
      <c r="P36" s="10"/>
      <c r="Q36" s="18" t="s">
        <v>52</v>
      </c>
      <c r="R36" s="35"/>
    </row>
    <row r="38" spans="1:20">
      <c r="C38" s="78" t="s">
        <v>63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6"/>
    </row>
    <row r="39" spans="1:20">
      <c r="D39" s="77" t="s">
        <v>62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</row>
    <row r="42" spans="1:20" ht="15.75">
      <c r="A42" s="76" t="s">
        <v>74</v>
      </c>
      <c r="B42" s="76"/>
      <c r="C42" s="76"/>
      <c r="D42" s="11"/>
      <c r="E42" s="11"/>
      <c r="G42" s="12"/>
      <c r="H42" s="12"/>
      <c r="I42" s="12"/>
      <c r="J42" s="12"/>
      <c r="K42" s="12"/>
      <c r="L42" s="12"/>
      <c r="M42" s="12"/>
      <c r="N42" s="12"/>
      <c r="P42" s="16"/>
      <c r="S42" s="11"/>
      <c r="T42" s="12"/>
    </row>
    <row r="43" spans="1:20" ht="15">
      <c r="B43" s="74" t="s">
        <v>75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P43" s="16"/>
      <c r="S43" s="11"/>
      <c r="T43" s="12"/>
    </row>
    <row r="44" spans="1:20" ht="15">
      <c r="B44" s="52"/>
      <c r="C44" s="74" t="s">
        <v>76</v>
      </c>
      <c r="D44" s="74"/>
      <c r="E44" s="74"/>
      <c r="F44" s="74"/>
      <c r="G44" s="52"/>
      <c r="H44" s="52"/>
      <c r="I44" s="52"/>
      <c r="J44" s="52"/>
      <c r="K44" s="52"/>
      <c r="L44" s="52"/>
      <c r="M44" s="52"/>
      <c r="N44" s="52"/>
      <c r="P44" s="16"/>
      <c r="S44" s="11"/>
      <c r="T44" s="11"/>
    </row>
    <row r="45" spans="1:20" ht="1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P45" s="16"/>
      <c r="S45" s="11"/>
      <c r="T45" s="11"/>
    </row>
    <row r="46" spans="1:20" ht="15">
      <c r="B46" s="74" t="s">
        <v>77</v>
      </c>
      <c r="C46" s="74"/>
      <c r="D46" s="74"/>
      <c r="E46" s="74"/>
      <c r="F46" s="52"/>
      <c r="G46" s="52"/>
      <c r="H46" s="52"/>
      <c r="I46" s="52"/>
      <c r="J46" s="52"/>
      <c r="K46" s="52"/>
      <c r="L46" s="52"/>
      <c r="M46" s="52"/>
      <c r="N46" s="52"/>
      <c r="P46" s="16"/>
      <c r="S46" s="11"/>
      <c r="T46" s="11"/>
    </row>
    <row r="47" spans="1:20" ht="15">
      <c r="B47" s="52"/>
      <c r="C47" s="52"/>
      <c r="D47" s="74" t="s">
        <v>115</v>
      </c>
      <c r="E47" s="75"/>
      <c r="F47" s="75"/>
      <c r="G47" s="75"/>
      <c r="H47" s="75"/>
      <c r="I47" s="75"/>
      <c r="J47" s="75"/>
      <c r="K47" s="52"/>
      <c r="L47" s="52"/>
      <c r="M47" s="52"/>
      <c r="N47" s="52"/>
      <c r="P47" s="16"/>
      <c r="S47" s="11"/>
      <c r="T47" s="11"/>
    </row>
    <row r="48" spans="1:20" ht="15">
      <c r="B48" s="52"/>
      <c r="C48" s="74" t="s">
        <v>73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11"/>
      <c r="T48" s="11"/>
    </row>
    <row r="49" spans="1:25" ht="15">
      <c r="B49" s="52"/>
      <c r="C49" s="74" t="s">
        <v>78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53"/>
      <c r="S49" s="11"/>
      <c r="T49" s="11"/>
    </row>
    <row r="50" spans="1:25" ht="1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P50" s="16"/>
      <c r="S50" s="11"/>
      <c r="T50" s="11"/>
    </row>
    <row r="51" spans="1:25" ht="15">
      <c r="B51" s="74" t="s">
        <v>79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16"/>
      <c r="S51" s="11"/>
      <c r="T51" s="11"/>
    </row>
    <row r="52" spans="1:25" s="61" customFormat="1" ht="15">
      <c r="B52" s="62"/>
      <c r="C52" s="63"/>
      <c r="D52" s="64"/>
      <c r="E52" s="64"/>
      <c r="Q52" s="63"/>
      <c r="R52" s="63"/>
      <c r="S52" s="63"/>
      <c r="T52" s="63"/>
      <c r="U52" s="63"/>
      <c r="V52" s="63"/>
      <c r="W52" s="63"/>
      <c r="X52" s="63"/>
      <c r="Y52" s="65"/>
    </row>
    <row r="53" spans="1:25" s="61" customFormat="1" ht="15">
      <c r="B53" s="62"/>
      <c r="C53" s="63"/>
      <c r="D53" s="64"/>
      <c r="E53" s="64"/>
      <c r="Q53" s="63"/>
      <c r="R53" s="63"/>
      <c r="S53" s="63"/>
      <c r="T53" s="63"/>
      <c r="U53" s="63"/>
      <c r="V53" s="63"/>
      <c r="W53" s="63"/>
      <c r="X53" s="63"/>
      <c r="Y53" s="65"/>
    </row>
    <row r="54" spans="1:25" s="61" customFormat="1" ht="15">
      <c r="B54" s="62"/>
      <c r="C54" s="63"/>
      <c r="D54" s="64"/>
      <c r="E54" s="64"/>
      <c r="Q54" s="63"/>
      <c r="R54" s="63"/>
      <c r="S54" s="63"/>
      <c r="T54" s="63"/>
      <c r="U54" s="63"/>
      <c r="V54" s="63"/>
      <c r="W54" s="63"/>
      <c r="X54" s="63"/>
      <c r="Y54" s="65"/>
    </row>
    <row r="55" spans="1:25" s="61" customFormat="1" ht="15">
      <c r="B55" s="62"/>
      <c r="C55" s="63"/>
      <c r="D55" s="64"/>
      <c r="E55" s="64"/>
      <c r="Q55" s="63"/>
      <c r="R55" s="63"/>
      <c r="S55" s="63"/>
      <c r="T55" s="63"/>
      <c r="U55" s="63"/>
      <c r="V55" s="63"/>
      <c r="W55" s="63"/>
      <c r="X55" s="63"/>
      <c r="Y55" s="65"/>
    </row>
    <row r="56" spans="1:25" s="61" customFormat="1" ht="20.25">
      <c r="A56" s="71" t="s">
        <v>110</v>
      </c>
      <c r="B56" s="71"/>
      <c r="C56" s="71"/>
      <c r="D56" s="64"/>
      <c r="E56" s="64"/>
      <c r="Q56" s="63"/>
      <c r="R56" s="63"/>
      <c r="S56" s="63"/>
      <c r="T56" s="63"/>
      <c r="U56" s="63"/>
      <c r="V56" s="63"/>
      <c r="W56" s="63"/>
      <c r="X56" s="63"/>
      <c r="Y56" s="65"/>
    </row>
    <row r="57" spans="1:25" s="61" customFormat="1" ht="15">
      <c r="B57" s="62"/>
      <c r="C57" s="63"/>
      <c r="D57" s="64"/>
      <c r="E57" s="64"/>
      <c r="Q57" s="63"/>
      <c r="R57" s="63"/>
      <c r="S57" s="63"/>
      <c r="T57" s="63"/>
      <c r="U57" s="63"/>
      <c r="V57" s="63"/>
      <c r="W57" s="63"/>
      <c r="X57" s="63"/>
      <c r="Y57" s="65"/>
    </row>
    <row r="58" spans="1:25" s="61" customFormat="1" ht="15">
      <c r="A58" s="72" t="s">
        <v>111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Q58" s="63"/>
      <c r="R58" s="63"/>
      <c r="S58" s="63"/>
      <c r="T58" s="63"/>
      <c r="U58" s="63"/>
      <c r="V58" s="63"/>
      <c r="W58" s="63"/>
      <c r="X58" s="63"/>
      <c r="Y58" s="65"/>
    </row>
    <row r="59" spans="1:25" s="61" customFormat="1" ht="15">
      <c r="B59" s="72" t="s">
        <v>112</v>
      </c>
      <c r="C59" s="72"/>
      <c r="D59" s="64"/>
      <c r="E59" s="64"/>
      <c r="Q59" s="63"/>
      <c r="R59" s="63"/>
      <c r="S59" s="63"/>
      <c r="T59" s="63"/>
      <c r="U59" s="63"/>
      <c r="V59" s="63"/>
      <c r="W59" s="63"/>
      <c r="X59" s="63"/>
      <c r="Y59" s="65"/>
    </row>
    <row r="60" spans="1:25" s="61" customFormat="1" ht="15">
      <c r="B60" s="66"/>
      <c r="C60" s="72" t="s">
        <v>114</v>
      </c>
      <c r="D60" s="72"/>
      <c r="E60" s="72"/>
      <c r="F60" s="72"/>
      <c r="G60" s="72"/>
      <c r="H60" s="72"/>
      <c r="Q60" s="63"/>
      <c r="R60" s="63"/>
      <c r="S60" s="63"/>
      <c r="T60" s="63"/>
      <c r="U60" s="63"/>
      <c r="V60" s="63"/>
      <c r="W60" s="63"/>
      <c r="X60" s="63"/>
      <c r="Y60" s="65"/>
    </row>
    <row r="61" spans="1:25" s="61" customFormat="1" ht="15" customHeight="1">
      <c r="B61" s="73" t="s">
        <v>113</v>
      </c>
      <c r="C61" s="73"/>
      <c r="D61" s="73"/>
      <c r="E61" s="67"/>
      <c r="F61" s="67"/>
      <c r="G61" s="67"/>
      <c r="Q61" s="63"/>
      <c r="R61" s="63"/>
      <c r="S61" s="63"/>
      <c r="T61" s="63"/>
      <c r="U61" s="63"/>
      <c r="V61" s="63"/>
      <c r="W61" s="63"/>
      <c r="X61" s="63"/>
      <c r="Y61" s="65"/>
    </row>
    <row r="62" spans="1:25" s="61" customFormat="1" ht="15">
      <c r="B62" s="62"/>
      <c r="C62" s="63"/>
      <c r="D62" s="64"/>
      <c r="E62" s="64"/>
      <c r="Q62" s="63"/>
      <c r="R62" s="63"/>
      <c r="S62" s="63"/>
      <c r="T62" s="63"/>
      <c r="U62" s="63"/>
      <c r="V62" s="63"/>
      <c r="W62" s="63"/>
      <c r="X62" s="63"/>
      <c r="Y62" s="65"/>
    </row>
    <row r="63" spans="1:25" s="61" customFormat="1" ht="15">
      <c r="B63" s="62"/>
      <c r="C63" s="63"/>
      <c r="D63" s="64"/>
      <c r="E63" s="64"/>
      <c r="Q63" s="63"/>
      <c r="R63" s="63"/>
      <c r="S63" s="63"/>
      <c r="T63" s="63"/>
      <c r="U63" s="63"/>
      <c r="V63" s="63"/>
      <c r="W63" s="63"/>
      <c r="X63" s="63"/>
      <c r="Y63" s="65"/>
    </row>
    <row r="64" spans="1:25" s="61" customFormat="1" ht="15">
      <c r="B64" s="62"/>
      <c r="C64" s="63"/>
      <c r="D64" s="64"/>
      <c r="E64" s="64"/>
      <c r="Q64" s="63"/>
      <c r="R64" s="63"/>
      <c r="S64" s="63"/>
      <c r="T64" s="63"/>
      <c r="U64" s="63"/>
      <c r="V64" s="63"/>
      <c r="W64" s="63"/>
      <c r="X64" s="63"/>
      <c r="Y64" s="65"/>
    </row>
    <row r="65" spans="2:25" s="61" customFormat="1" ht="15">
      <c r="B65" s="62"/>
      <c r="C65" s="63"/>
      <c r="D65" s="64"/>
      <c r="E65" s="64"/>
      <c r="Q65" s="63"/>
      <c r="R65" s="63"/>
      <c r="S65" s="63"/>
      <c r="T65" s="63"/>
      <c r="U65" s="63"/>
      <c r="V65" s="63"/>
      <c r="W65" s="63"/>
      <c r="X65" s="63"/>
      <c r="Y65" s="65"/>
    </row>
    <row r="66" spans="2:25" s="61" customFormat="1" ht="15">
      <c r="B66" s="62"/>
      <c r="C66" s="63"/>
      <c r="D66" s="64"/>
      <c r="E66" s="64"/>
      <c r="Q66" s="63"/>
      <c r="R66" s="63"/>
      <c r="S66" s="63"/>
      <c r="T66" s="63"/>
      <c r="U66" s="63"/>
      <c r="V66" s="63"/>
      <c r="W66" s="63"/>
      <c r="X66" s="63"/>
      <c r="Y66" s="65"/>
    </row>
    <row r="67" spans="2:25" s="61" customFormat="1" ht="15">
      <c r="B67" s="62"/>
      <c r="C67" s="63"/>
      <c r="D67" s="64"/>
      <c r="E67" s="64"/>
      <c r="Q67" s="63"/>
      <c r="R67" s="63"/>
      <c r="S67" s="63"/>
      <c r="T67" s="63"/>
      <c r="U67" s="63"/>
      <c r="V67" s="63"/>
      <c r="W67" s="63"/>
      <c r="X67" s="63"/>
      <c r="Y67" s="65"/>
    </row>
    <row r="68" spans="2:25" s="61" customFormat="1" ht="15">
      <c r="B68" s="62"/>
      <c r="C68" s="63"/>
      <c r="D68" s="64"/>
      <c r="E68" s="64"/>
      <c r="Q68" s="63"/>
      <c r="R68" s="63"/>
      <c r="S68" s="63"/>
      <c r="T68" s="63"/>
      <c r="U68" s="63"/>
      <c r="V68" s="63"/>
      <c r="W68" s="63"/>
      <c r="X68" s="63"/>
      <c r="Y68" s="65"/>
    </row>
    <row r="69" spans="2:25" s="61" customFormat="1" ht="15">
      <c r="B69" s="62"/>
      <c r="C69" s="63"/>
      <c r="D69" s="64"/>
      <c r="E69" s="64"/>
      <c r="Q69" s="63"/>
      <c r="R69" s="63"/>
      <c r="S69" s="63"/>
      <c r="T69" s="63"/>
      <c r="U69" s="63"/>
      <c r="V69" s="63"/>
      <c r="W69" s="63"/>
      <c r="X69" s="63"/>
      <c r="Y69" s="65"/>
    </row>
    <row r="70" spans="2:25" s="61" customFormat="1" ht="15">
      <c r="B70" s="62"/>
      <c r="C70" s="63"/>
      <c r="D70" s="64"/>
      <c r="E70" s="64"/>
      <c r="Q70" s="63"/>
      <c r="R70" s="63"/>
      <c r="S70" s="63"/>
      <c r="T70" s="63"/>
      <c r="U70" s="63"/>
      <c r="V70" s="63"/>
      <c r="W70" s="63"/>
      <c r="X70" s="63"/>
      <c r="Y70" s="65"/>
    </row>
    <row r="71" spans="2:25" s="61" customFormat="1" ht="15">
      <c r="B71" s="62"/>
      <c r="C71" s="63"/>
      <c r="D71" s="64"/>
      <c r="E71" s="64"/>
      <c r="Q71" s="63"/>
      <c r="R71" s="63"/>
      <c r="S71" s="63"/>
      <c r="T71" s="63"/>
      <c r="U71" s="63"/>
      <c r="V71" s="63"/>
      <c r="W71" s="63"/>
      <c r="X71" s="63"/>
      <c r="Y71" s="65"/>
    </row>
    <row r="72" spans="2:25" s="61" customFormat="1" ht="15">
      <c r="B72" s="62"/>
      <c r="C72" s="63"/>
      <c r="D72" s="64"/>
      <c r="E72" s="64"/>
      <c r="Q72" s="63"/>
      <c r="R72" s="63"/>
      <c r="S72" s="63"/>
      <c r="T72" s="63"/>
      <c r="U72" s="63"/>
      <c r="V72" s="63"/>
      <c r="W72" s="63"/>
      <c r="X72" s="63"/>
      <c r="Y72" s="65"/>
    </row>
    <row r="73" spans="2:25" s="61" customFormat="1" ht="15">
      <c r="B73" s="62"/>
      <c r="C73" s="63"/>
      <c r="D73" s="64"/>
      <c r="E73" s="64"/>
      <c r="Q73" s="63"/>
      <c r="R73" s="63"/>
      <c r="S73" s="63"/>
      <c r="T73" s="63"/>
      <c r="U73" s="63"/>
      <c r="V73" s="63"/>
      <c r="W73" s="63"/>
      <c r="X73" s="63"/>
      <c r="Y73" s="65"/>
    </row>
    <row r="74" spans="2:25" s="61" customFormat="1" ht="15">
      <c r="B74" s="62"/>
      <c r="C74" s="63"/>
      <c r="D74" s="64"/>
      <c r="E74" s="64"/>
      <c r="Q74" s="63"/>
      <c r="R74" s="63"/>
      <c r="S74" s="63"/>
      <c r="T74" s="63"/>
      <c r="U74" s="63"/>
      <c r="V74" s="63"/>
      <c r="W74" s="63"/>
      <c r="X74" s="63"/>
      <c r="Y74" s="65"/>
    </row>
    <row r="75" spans="2:25" s="61" customFormat="1" ht="15">
      <c r="B75" s="62"/>
      <c r="C75" s="63"/>
      <c r="D75" s="64"/>
      <c r="E75" s="64"/>
      <c r="Q75" s="63"/>
      <c r="R75" s="63"/>
      <c r="S75" s="63"/>
      <c r="T75" s="63"/>
      <c r="U75" s="63"/>
      <c r="V75" s="63"/>
      <c r="W75" s="63"/>
      <c r="X75" s="63"/>
      <c r="Y75" s="65"/>
    </row>
    <row r="76" spans="2:25" s="61" customFormat="1" ht="15">
      <c r="B76" s="62"/>
      <c r="C76" s="63"/>
      <c r="D76" s="64"/>
      <c r="E76" s="64"/>
      <c r="Q76" s="63"/>
      <c r="R76" s="63"/>
      <c r="S76" s="63"/>
      <c r="T76" s="63"/>
      <c r="U76" s="63"/>
      <c r="V76" s="63"/>
      <c r="W76" s="63"/>
      <c r="X76" s="63"/>
      <c r="Y76" s="65"/>
    </row>
    <row r="77" spans="2:25" s="61" customFormat="1" ht="15">
      <c r="B77" s="62"/>
      <c r="C77" s="63"/>
      <c r="D77" s="64"/>
      <c r="E77" s="64"/>
      <c r="Q77" s="63"/>
      <c r="R77" s="63"/>
      <c r="S77" s="63"/>
      <c r="T77" s="63"/>
      <c r="U77" s="63"/>
      <c r="V77" s="63"/>
      <c r="W77" s="63"/>
      <c r="X77" s="63"/>
      <c r="Y77" s="65"/>
    </row>
    <row r="78" spans="2:25" s="61" customFormat="1" ht="15">
      <c r="B78" s="62"/>
      <c r="C78" s="63"/>
      <c r="D78" s="64"/>
      <c r="E78" s="64"/>
      <c r="Q78" s="63"/>
      <c r="R78" s="63"/>
      <c r="S78" s="63"/>
      <c r="T78" s="63"/>
      <c r="U78" s="63"/>
      <c r="V78" s="63"/>
      <c r="W78" s="63"/>
      <c r="X78" s="63"/>
      <c r="Y78" s="65"/>
    </row>
    <row r="79" spans="2:25" s="61" customFormat="1" ht="15">
      <c r="B79" s="62"/>
      <c r="C79" s="63"/>
      <c r="D79" s="64"/>
      <c r="E79" s="64"/>
      <c r="Q79" s="63"/>
      <c r="R79" s="63"/>
      <c r="S79" s="63"/>
      <c r="T79" s="63"/>
      <c r="U79" s="63"/>
      <c r="V79" s="63"/>
      <c r="W79" s="63"/>
      <c r="X79" s="63"/>
      <c r="Y79" s="65"/>
    </row>
    <row r="80" spans="2:25" s="61" customFormat="1" ht="15">
      <c r="B80" s="62"/>
      <c r="C80" s="63"/>
      <c r="D80" s="64"/>
      <c r="E80" s="64"/>
      <c r="Q80" s="63"/>
      <c r="R80" s="63"/>
      <c r="S80" s="63"/>
      <c r="T80" s="63"/>
      <c r="U80" s="63"/>
      <c r="V80" s="63"/>
      <c r="W80" s="63"/>
      <c r="X80" s="63"/>
      <c r="Y80" s="65"/>
    </row>
    <row r="81" spans="2:25" s="61" customFormat="1" ht="15">
      <c r="B81" s="62"/>
      <c r="C81" s="63"/>
      <c r="D81" s="64"/>
      <c r="E81" s="64"/>
      <c r="Q81" s="63"/>
      <c r="R81" s="63"/>
      <c r="S81" s="63"/>
      <c r="T81" s="63"/>
      <c r="U81" s="63"/>
      <c r="V81" s="63"/>
      <c r="W81" s="63"/>
      <c r="X81" s="63"/>
      <c r="Y81" s="65"/>
    </row>
    <row r="82" spans="2:25" s="61" customFormat="1" ht="15">
      <c r="B82" s="62"/>
      <c r="C82" s="63"/>
      <c r="D82" s="64"/>
      <c r="E82" s="64"/>
      <c r="Q82" s="63"/>
      <c r="R82" s="63"/>
      <c r="S82" s="63"/>
      <c r="T82" s="63"/>
      <c r="U82" s="63"/>
      <c r="V82" s="63"/>
      <c r="W82" s="63"/>
      <c r="X82" s="63"/>
      <c r="Y82" s="65"/>
    </row>
    <row r="83" spans="2:25" s="61" customFormat="1" ht="15">
      <c r="B83" s="62"/>
      <c r="C83" s="63"/>
      <c r="D83" s="64"/>
      <c r="E83" s="64"/>
      <c r="Q83" s="63"/>
      <c r="R83" s="63"/>
      <c r="S83" s="63"/>
      <c r="T83" s="63"/>
      <c r="U83" s="63"/>
      <c r="V83" s="63"/>
      <c r="W83" s="63"/>
      <c r="X83" s="63"/>
      <c r="Y83" s="65"/>
    </row>
    <row r="84" spans="2:25" s="61" customFormat="1" ht="15">
      <c r="B84" s="62"/>
      <c r="C84" s="63"/>
      <c r="D84" s="64"/>
      <c r="E84" s="64"/>
      <c r="Q84" s="63"/>
      <c r="R84" s="63"/>
      <c r="S84" s="63"/>
      <c r="T84" s="63"/>
      <c r="U84" s="63"/>
      <c r="V84" s="63"/>
      <c r="W84" s="63"/>
      <c r="X84" s="63"/>
      <c r="Y84" s="65"/>
    </row>
    <row r="85" spans="2:25" s="61" customFormat="1" ht="15">
      <c r="B85" s="62"/>
      <c r="C85" s="63"/>
      <c r="D85" s="64"/>
      <c r="E85" s="64"/>
      <c r="Q85" s="63"/>
      <c r="R85" s="63"/>
      <c r="S85" s="63"/>
      <c r="T85" s="63"/>
      <c r="U85" s="63"/>
      <c r="V85" s="63"/>
      <c r="W85" s="63"/>
      <c r="X85" s="63"/>
      <c r="Y85" s="65"/>
    </row>
    <row r="86" spans="2:25" s="61" customFormat="1" ht="15">
      <c r="B86" s="62"/>
      <c r="C86" s="63"/>
      <c r="D86" s="64"/>
      <c r="E86" s="64"/>
      <c r="Q86" s="63"/>
      <c r="R86" s="63"/>
      <c r="S86" s="63"/>
      <c r="T86" s="63"/>
      <c r="U86" s="63"/>
      <c r="V86" s="63"/>
      <c r="W86" s="63"/>
      <c r="X86" s="63"/>
      <c r="Y86" s="65"/>
    </row>
    <row r="87" spans="2:25" s="61" customFormat="1" ht="15">
      <c r="B87" s="62"/>
      <c r="C87" s="63"/>
      <c r="D87" s="64"/>
      <c r="E87" s="64"/>
      <c r="Q87" s="63"/>
      <c r="R87" s="63"/>
      <c r="S87" s="63"/>
      <c r="T87" s="63"/>
      <c r="U87" s="63"/>
      <c r="V87" s="63"/>
      <c r="W87" s="63"/>
      <c r="X87" s="63"/>
      <c r="Y87" s="65"/>
    </row>
    <row r="88" spans="2:25" s="61" customFormat="1" ht="15">
      <c r="B88" s="62"/>
      <c r="C88" s="63"/>
      <c r="D88" s="64"/>
      <c r="E88" s="64"/>
      <c r="Q88" s="63"/>
      <c r="R88" s="63"/>
      <c r="S88" s="63"/>
      <c r="T88" s="63"/>
      <c r="U88" s="63"/>
      <c r="V88" s="63"/>
      <c r="W88" s="63"/>
      <c r="X88" s="63"/>
      <c r="Y88" s="65"/>
    </row>
    <row r="89" spans="2:25" s="61" customFormat="1" ht="15">
      <c r="B89" s="62"/>
      <c r="C89" s="63"/>
      <c r="D89" s="64"/>
      <c r="E89" s="64"/>
      <c r="Q89" s="63"/>
      <c r="R89" s="63"/>
      <c r="S89" s="63"/>
      <c r="T89" s="63"/>
      <c r="U89" s="63"/>
      <c r="V89" s="63"/>
      <c r="W89" s="63"/>
      <c r="X89" s="63"/>
      <c r="Y89" s="65"/>
    </row>
    <row r="90" spans="2:25" s="61" customFormat="1" ht="15">
      <c r="B90" s="62"/>
      <c r="C90" s="63"/>
      <c r="D90" s="64"/>
      <c r="E90" s="64"/>
      <c r="Q90" s="63"/>
      <c r="R90" s="63"/>
      <c r="S90" s="63"/>
      <c r="T90" s="63"/>
      <c r="U90" s="63"/>
      <c r="V90" s="63"/>
      <c r="W90" s="63"/>
      <c r="X90" s="63"/>
      <c r="Y90" s="65"/>
    </row>
    <row r="91" spans="2:25" s="61" customFormat="1" ht="15">
      <c r="B91" s="62"/>
      <c r="C91" s="63"/>
      <c r="D91" s="64"/>
      <c r="E91" s="64"/>
      <c r="Q91" s="63"/>
      <c r="R91" s="63"/>
      <c r="S91" s="63"/>
      <c r="T91" s="63"/>
      <c r="U91" s="63"/>
      <c r="V91" s="63"/>
      <c r="W91" s="63"/>
      <c r="X91" s="63"/>
      <c r="Y91" s="65"/>
    </row>
    <row r="92" spans="2:25" s="61" customFormat="1" ht="15">
      <c r="B92" s="62"/>
      <c r="C92" s="63"/>
      <c r="D92" s="64"/>
      <c r="E92" s="64"/>
      <c r="Q92" s="63"/>
      <c r="R92" s="63"/>
      <c r="S92" s="63"/>
      <c r="T92" s="63"/>
      <c r="U92" s="63"/>
      <c r="V92" s="63"/>
      <c r="W92" s="63"/>
      <c r="X92" s="63"/>
      <c r="Y92" s="65"/>
    </row>
    <row r="93" spans="2:25" s="61" customFormat="1" ht="15">
      <c r="B93" s="62"/>
      <c r="C93" s="63"/>
      <c r="D93" s="64"/>
      <c r="E93" s="64"/>
      <c r="Q93" s="63"/>
      <c r="R93" s="63"/>
      <c r="S93" s="63"/>
      <c r="T93" s="63"/>
      <c r="U93" s="63"/>
      <c r="V93" s="63"/>
      <c r="W93" s="63"/>
      <c r="X93" s="63"/>
      <c r="Y93" s="65"/>
    </row>
    <row r="94" spans="2:25" s="61" customFormat="1" ht="15">
      <c r="B94" s="62"/>
      <c r="C94" s="63"/>
      <c r="D94" s="64"/>
      <c r="E94" s="64"/>
      <c r="Q94" s="63"/>
      <c r="R94" s="63"/>
      <c r="S94" s="63"/>
      <c r="T94" s="63"/>
      <c r="U94" s="63"/>
      <c r="V94" s="63"/>
      <c r="W94" s="63"/>
      <c r="X94" s="63"/>
      <c r="Y94" s="65"/>
    </row>
    <row r="95" spans="2:25" s="61" customFormat="1" ht="15">
      <c r="B95" s="62"/>
      <c r="C95" s="63"/>
      <c r="D95" s="64"/>
      <c r="E95" s="64"/>
      <c r="Q95" s="63"/>
      <c r="R95" s="63"/>
      <c r="S95" s="63"/>
      <c r="T95" s="63"/>
      <c r="U95" s="63"/>
      <c r="V95" s="63"/>
      <c r="W95" s="63"/>
      <c r="X95" s="63"/>
      <c r="Y95" s="65"/>
    </row>
    <row r="96" spans="2:25" s="61" customFormat="1" ht="15">
      <c r="B96" s="62"/>
      <c r="C96" s="63"/>
      <c r="D96" s="64"/>
      <c r="E96" s="64"/>
      <c r="Q96" s="63"/>
      <c r="R96" s="63"/>
      <c r="S96" s="63"/>
      <c r="T96" s="63"/>
      <c r="U96" s="63"/>
      <c r="V96" s="63"/>
      <c r="W96" s="63"/>
      <c r="X96" s="63"/>
      <c r="Y96" s="65"/>
    </row>
    <row r="97" spans="2:25" s="61" customFormat="1" ht="15">
      <c r="B97" s="62"/>
      <c r="C97" s="63"/>
      <c r="D97" s="64"/>
      <c r="E97" s="64"/>
      <c r="Q97" s="63"/>
      <c r="R97" s="63"/>
      <c r="S97" s="63"/>
      <c r="T97" s="63"/>
      <c r="U97" s="63"/>
      <c r="V97" s="63"/>
      <c r="W97" s="63"/>
      <c r="X97" s="63"/>
      <c r="Y97" s="65"/>
    </row>
    <row r="98" spans="2:25" s="61" customFormat="1" ht="15">
      <c r="B98" s="62"/>
      <c r="C98" s="63"/>
      <c r="D98" s="64"/>
      <c r="E98" s="64"/>
      <c r="Q98" s="63"/>
      <c r="R98" s="63"/>
      <c r="S98" s="63"/>
      <c r="T98" s="63"/>
      <c r="U98" s="63"/>
      <c r="V98" s="63"/>
      <c r="W98" s="63"/>
      <c r="X98" s="63"/>
      <c r="Y98" s="65"/>
    </row>
    <row r="99" spans="2:25" s="61" customFormat="1" ht="15">
      <c r="B99" s="62"/>
      <c r="C99" s="63"/>
      <c r="D99" s="64"/>
      <c r="E99" s="64"/>
      <c r="Q99" s="63"/>
      <c r="R99" s="63"/>
      <c r="S99" s="63"/>
      <c r="T99" s="63"/>
      <c r="U99" s="63"/>
      <c r="V99" s="63"/>
      <c r="W99" s="63"/>
      <c r="X99" s="63"/>
      <c r="Y99" s="65"/>
    </row>
    <row r="100" spans="2:25" s="61" customFormat="1" ht="15">
      <c r="B100" s="62"/>
      <c r="C100" s="63"/>
      <c r="D100" s="64"/>
      <c r="E100" s="64"/>
      <c r="Q100" s="63"/>
      <c r="R100" s="63"/>
      <c r="S100" s="63"/>
      <c r="T100" s="63"/>
      <c r="U100" s="63"/>
      <c r="V100" s="63"/>
      <c r="W100" s="63"/>
      <c r="X100" s="63"/>
      <c r="Y100" s="65"/>
    </row>
    <row r="101" spans="2:25" s="61" customFormat="1" ht="15">
      <c r="B101" s="62"/>
      <c r="C101" s="63"/>
      <c r="D101" s="64"/>
      <c r="E101" s="64"/>
      <c r="Q101" s="63"/>
      <c r="R101" s="63"/>
      <c r="S101" s="63"/>
      <c r="T101" s="63"/>
      <c r="U101" s="63"/>
      <c r="V101" s="63"/>
      <c r="W101" s="63"/>
      <c r="X101" s="63"/>
      <c r="Y101" s="65"/>
    </row>
    <row r="102" spans="2:25" s="61" customFormat="1" ht="15">
      <c r="B102" s="62"/>
      <c r="C102" s="63"/>
      <c r="D102" s="64"/>
      <c r="E102" s="64"/>
      <c r="Q102" s="63"/>
      <c r="R102" s="63"/>
      <c r="S102" s="63"/>
      <c r="T102" s="63"/>
      <c r="U102" s="63"/>
      <c r="V102" s="63"/>
      <c r="W102" s="63"/>
      <c r="X102" s="63"/>
      <c r="Y102" s="65"/>
    </row>
    <row r="103" spans="2:25" s="61" customFormat="1" ht="15">
      <c r="B103" s="62"/>
      <c r="C103" s="63"/>
      <c r="D103" s="64"/>
      <c r="E103" s="64"/>
      <c r="Q103" s="63"/>
      <c r="R103" s="63"/>
      <c r="S103" s="63"/>
      <c r="T103" s="63"/>
      <c r="U103" s="63"/>
      <c r="V103" s="63"/>
      <c r="W103" s="63"/>
      <c r="X103" s="63"/>
      <c r="Y103" s="65"/>
    </row>
    <row r="104" spans="2:25" s="61" customFormat="1" ht="15">
      <c r="B104" s="62"/>
      <c r="C104" s="63"/>
      <c r="D104" s="64"/>
      <c r="E104" s="64"/>
      <c r="Q104" s="63"/>
      <c r="R104" s="63"/>
      <c r="S104" s="63"/>
      <c r="T104" s="63"/>
      <c r="U104" s="63"/>
      <c r="V104" s="63"/>
      <c r="W104" s="63"/>
      <c r="X104" s="63"/>
      <c r="Y104" s="65"/>
    </row>
    <row r="105" spans="2:25" s="61" customFormat="1" ht="15">
      <c r="B105" s="62"/>
      <c r="C105" s="63"/>
      <c r="D105" s="64"/>
      <c r="E105" s="64"/>
      <c r="Q105" s="63"/>
      <c r="R105" s="63"/>
      <c r="S105" s="63"/>
      <c r="T105" s="63"/>
      <c r="U105" s="63"/>
      <c r="V105" s="63"/>
      <c r="W105" s="63"/>
      <c r="X105" s="63"/>
      <c r="Y105" s="65"/>
    </row>
    <row r="106" spans="2:25" s="61" customFormat="1" ht="15">
      <c r="B106" s="62"/>
      <c r="C106" s="63"/>
      <c r="D106" s="64"/>
      <c r="E106" s="64"/>
      <c r="Q106" s="63"/>
      <c r="R106" s="63"/>
      <c r="S106" s="63"/>
      <c r="T106" s="63"/>
      <c r="U106" s="63"/>
      <c r="V106" s="63"/>
      <c r="W106" s="63"/>
      <c r="X106" s="63"/>
      <c r="Y106" s="65"/>
    </row>
    <row r="107" spans="2:25" s="61" customFormat="1" ht="15">
      <c r="B107" s="62"/>
      <c r="C107" s="63"/>
      <c r="D107" s="64"/>
      <c r="E107" s="64"/>
      <c r="Q107" s="63"/>
      <c r="R107" s="63"/>
      <c r="S107" s="63"/>
      <c r="T107" s="63"/>
      <c r="U107" s="63"/>
      <c r="V107" s="63"/>
      <c r="W107" s="63"/>
      <c r="X107" s="63"/>
      <c r="Y107" s="65"/>
    </row>
    <row r="108" spans="2:25" s="61" customFormat="1" ht="15">
      <c r="B108" s="62"/>
      <c r="C108" s="63"/>
      <c r="D108" s="64"/>
      <c r="E108" s="64"/>
      <c r="Q108" s="63"/>
      <c r="R108" s="63"/>
      <c r="S108" s="63"/>
      <c r="T108" s="63"/>
      <c r="U108" s="63"/>
      <c r="V108" s="63"/>
      <c r="W108" s="63"/>
      <c r="X108" s="63"/>
      <c r="Y108" s="65"/>
    </row>
    <row r="109" spans="2:25" s="61" customFormat="1" ht="15">
      <c r="B109" s="62"/>
      <c r="C109" s="63"/>
      <c r="D109" s="64"/>
      <c r="E109" s="64"/>
      <c r="Q109" s="63"/>
      <c r="R109" s="63"/>
      <c r="S109" s="63"/>
      <c r="T109" s="63"/>
      <c r="U109" s="63"/>
      <c r="V109" s="63"/>
      <c r="W109" s="63"/>
      <c r="X109" s="63"/>
      <c r="Y109" s="65"/>
    </row>
    <row r="110" spans="2:25" s="61" customFormat="1" ht="15">
      <c r="B110" s="62"/>
      <c r="C110" s="63"/>
      <c r="D110" s="64"/>
      <c r="E110" s="64"/>
      <c r="Q110" s="63"/>
      <c r="R110" s="63"/>
      <c r="S110" s="63"/>
      <c r="T110" s="63"/>
      <c r="U110" s="63"/>
      <c r="V110" s="63"/>
      <c r="W110" s="63"/>
      <c r="X110" s="63"/>
      <c r="Y110" s="65"/>
    </row>
    <row r="111" spans="2:25" s="61" customFormat="1" ht="15">
      <c r="B111" s="62"/>
      <c r="C111" s="63"/>
      <c r="D111" s="64"/>
      <c r="E111" s="64"/>
      <c r="Q111" s="63"/>
      <c r="R111" s="63"/>
      <c r="S111" s="63"/>
      <c r="T111" s="63"/>
      <c r="U111" s="63"/>
      <c r="V111" s="63"/>
      <c r="W111" s="63"/>
      <c r="X111" s="63"/>
      <c r="Y111" s="65"/>
    </row>
    <row r="112" spans="2:25" s="61" customFormat="1" ht="15">
      <c r="B112" s="62"/>
      <c r="C112" s="63"/>
      <c r="D112" s="64"/>
      <c r="E112" s="64"/>
      <c r="Q112" s="63"/>
      <c r="R112" s="63"/>
      <c r="S112" s="63"/>
      <c r="T112" s="63"/>
      <c r="U112" s="63"/>
      <c r="V112" s="63"/>
      <c r="W112" s="63"/>
      <c r="X112" s="63"/>
      <c r="Y112" s="65"/>
    </row>
    <row r="113" spans="2:25" s="61" customFormat="1" ht="15">
      <c r="B113" s="62"/>
      <c r="C113" s="63"/>
      <c r="D113" s="64"/>
      <c r="E113" s="64"/>
      <c r="Q113" s="63"/>
      <c r="R113" s="63"/>
      <c r="S113" s="63"/>
      <c r="T113" s="63"/>
      <c r="U113" s="63"/>
      <c r="V113" s="63"/>
      <c r="W113" s="63"/>
      <c r="X113" s="63"/>
      <c r="Y113" s="65"/>
    </row>
    <row r="114" spans="2:25" s="61" customFormat="1" ht="15">
      <c r="B114" s="62"/>
      <c r="C114" s="63"/>
      <c r="D114" s="64"/>
      <c r="E114" s="64"/>
      <c r="Q114" s="63"/>
      <c r="R114" s="63"/>
      <c r="S114" s="63"/>
      <c r="T114" s="63"/>
      <c r="U114" s="63"/>
      <c r="V114" s="63"/>
      <c r="W114" s="63"/>
      <c r="X114" s="63"/>
      <c r="Y114" s="65"/>
    </row>
    <row r="115" spans="2:25" s="61" customFormat="1" ht="15">
      <c r="B115" s="62"/>
      <c r="C115" s="63"/>
      <c r="D115" s="64"/>
      <c r="E115" s="64"/>
      <c r="Q115" s="63"/>
      <c r="R115" s="63"/>
      <c r="S115" s="63"/>
      <c r="T115" s="63"/>
      <c r="U115" s="63"/>
      <c r="V115" s="63"/>
      <c r="W115" s="63"/>
      <c r="X115" s="63"/>
      <c r="Y115" s="65"/>
    </row>
    <row r="116" spans="2:25" s="61" customFormat="1" ht="15">
      <c r="B116" s="62"/>
      <c r="C116" s="63"/>
      <c r="D116" s="64"/>
      <c r="E116" s="64"/>
      <c r="Q116" s="63"/>
      <c r="R116" s="63"/>
      <c r="S116" s="63"/>
      <c r="T116" s="63"/>
      <c r="U116" s="63"/>
      <c r="V116" s="63"/>
      <c r="W116" s="63"/>
      <c r="X116" s="63"/>
      <c r="Y116" s="65"/>
    </row>
    <row r="117" spans="2:25" s="61" customFormat="1" ht="15">
      <c r="B117" s="62"/>
      <c r="C117" s="63"/>
      <c r="D117" s="64"/>
      <c r="E117" s="64"/>
      <c r="Q117" s="63"/>
      <c r="R117" s="63"/>
      <c r="S117" s="63"/>
      <c r="T117" s="63"/>
      <c r="U117" s="63"/>
      <c r="V117" s="63"/>
      <c r="W117" s="63"/>
      <c r="X117" s="63"/>
      <c r="Y117" s="65"/>
    </row>
    <row r="118" spans="2:25" s="61" customFormat="1" ht="15">
      <c r="B118" s="62"/>
      <c r="C118" s="63"/>
      <c r="D118" s="64"/>
      <c r="E118" s="64"/>
      <c r="Q118" s="63"/>
      <c r="R118" s="63"/>
      <c r="S118" s="63"/>
      <c r="T118" s="63"/>
      <c r="U118" s="63"/>
      <c r="V118" s="63"/>
      <c r="W118" s="63"/>
      <c r="X118" s="63"/>
      <c r="Y118" s="65"/>
    </row>
    <row r="119" spans="2:25" s="61" customFormat="1" ht="15">
      <c r="B119" s="62"/>
      <c r="C119" s="63"/>
      <c r="D119" s="64"/>
      <c r="E119" s="64"/>
      <c r="Q119" s="63"/>
      <c r="R119" s="63"/>
      <c r="S119" s="63"/>
      <c r="T119" s="63"/>
      <c r="U119" s="63"/>
      <c r="V119" s="63"/>
      <c r="W119" s="63"/>
      <c r="X119" s="63"/>
      <c r="Y119" s="65"/>
    </row>
    <row r="120" spans="2:25" s="61" customFormat="1" ht="15">
      <c r="B120" s="62"/>
      <c r="C120" s="63"/>
      <c r="D120" s="64"/>
      <c r="E120" s="64"/>
      <c r="Q120" s="63"/>
      <c r="R120" s="63"/>
      <c r="S120" s="63"/>
      <c r="T120" s="63"/>
      <c r="U120" s="63"/>
      <c r="V120" s="63"/>
      <c r="W120" s="63"/>
      <c r="X120" s="63"/>
      <c r="Y120" s="65"/>
    </row>
    <row r="121" spans="2:25" s="61" customFormat="1" ht="15">
      <c r="B121" s="62"/>
      <c r="C121" s="63"/>
      <c r="D121" s="64"/>
      <c r="E121" s="64"/>
      <c r="Q121" s="63"/>
      <c r="R121" s="63"/>
      <c r="S121" s="63"/>
      <c r="T121" s="63"/>
      <c r="U121" s="63"/>
      <c r="V121" s="63"/>
      <c r="W121" s="63"/>
      <c r="X121" s="63"/>
      <c r="Y121" s="65"/>
    </row>
    <row r="122" spans="2:25" s="61" customFormat="1" ht="15">
      <c r="B122" s="62"/>
      <c r="C122" s="63"/>
      <c r="D122" s="64"/>
      <c r="E122" s="64"/>
      <c r="Q122" s="63"/>
      <c r="R122" s="63"/>
      <c r="S122" s="63"/>
      <c r="T122" s="63"/>
      <c r="U122" s="63"/>
      <c r="V122" s="63"/>
      <c r="W122" s="63"/>
      <c r="X122" s="63"/>
      <c r="Y122" s="65"/>
    </row>
    <row r="123" spans="2:25" s="61" customFormat="1" ht="15">
      <c r="B123" s="62"/>
      <c r="C123" s="63"/>
      <c r="D123" s="64"/>
      <c r="E123" s="64"/>
      <c r="Q123" s="63"/>
      <c r="R123" s="63"/>
      <c r="S123" s="63"/>
      <c r="T123" s="63"/>
      <c r="U123" s="63"/>
      <c r="V123" s="63"/>
      <c r="W123" s="63"/>
      <c r="X123" s="63"/>
      <c r="Y123" s="65"/>
    </row>
    <row r="124" spans="2:25" s="61" customFormat="1" ht="15">
      <c r="B124" s="62"/>
      <c r="C124" s="63"/>
      <c r="D124" s="64"/>
      <c r="E124" s="64"/>
      <c r="Q124" s="63"/>
      <c r="R124" s="63"/>
      <c r="S124" s="63"/>
      <c r="T124" s="63"/>
      <c r="U124" s="63"/>
      <c r="V124" s="63"/>
      <c r="W124" s="63"/>
      <c r="X124" s="63"/>
      <c r="Y124" s="65"/>
    </row>
    <row r="125" spans="2:25" s="61" customFormat="1" ht="15">
      <c r="B125" s="62"/>
      <c r="C125" s="63"/>
      <c r="D125" s="64"/>
      <c r="E125" s="64"/>
      <c r="Q125" s="63"/>
      <c r="R125" s="63"/>
      <c r="S125" s="63"/>
      <c r="T125" s="63"/>
      <c r="U125" s="63"/>
      <c r="V125" s="63"/>
      <c r="W125" s="63"/>
      <c r="X125" s="63"/>
      <c r="Y125" s="65"/>
    </row>
    <row r="126" spans="2:25" s="61" customFormat="1" ht="15">
      <c r="B126" s="62"/>
      <c r="C126" s="63"/>
      <c r="D126" s="64"/>
      <c r="E126" s="64"/>
      <c r="Q126" s="63"/>
      <c r="R126" s="63"/>
      <c r="S126" s="63"/>
      <c r="T126" s="63"/>
      <c r="U126" s="63"/>
      <c r="V126" s="63"/>
      <c r="W126" s="63"/>
      <c r="X126" s="63"/>
      <c r="Y126" s="65"/>
    </row>
    <row r="127" spans="2:25" s="61" customFormat="1" ht="15">
      <c r="B127" s="62"/>
      <c r="C127" s="63"/>
      <c r="D127" s="64"/>
      <c r="E127" s="64"/>
      <c r="Q127" s="63"/>
      <c r="R127" s="63"/>
      <c r="S127" s="63"/>
      <c r="T127" s="63"/>
      <c r="U127" s="63"/>
      <c r="V127" s="63"/>
      <c r="W127" s="63"/>
      <c r="X127" s="63"/>
      <c r="Y127" s="65"/>
    </row>
    <row r="128" spans="2:25" s="61" customFormat="1" ht="15">
      <c r="B128" s="62"/>
      <c r="C128" s="63"/>
      <c r="D128" s="64"/>
      <c r="E128" s="64"/>
      <c r="Q128" s="63"/>
      <c r="R128" s="63"/>
      <c r="S128" s="63"/>
      <c r="T128" s="63"/>
      <c r="U128" s="63"/>
      <c r="V128" s="63"/>
      <c r="W128" s="63"/>
      <c r="X128" s="63"/>
      <c r="Y128" s="65"/>
    </row>
    <row r="129" spans="2:25" s="61" customFormat="1" ht="15">
      <c r="B129" s="62"/>
      <c r="C129" s="63"/>
      <c r="D129" s="64"/>
      <c r="E129" s="64"/>
      <c r="Q129" s="63"/>
      <c r="R129" s="63"/>
      <c r="S129" s="63"/>
      <c r="T129" s="63"/>
      <c r="U129" s="63"/>
      <c r="V129" s="63"/>
      <c r="W129" s="63"/>
      <c r="X129" s="63"/>
      <c r="Y129" s="65"/>
    </row>
    <row r="130" spans="2:25" s="61" customFormat="1" ht="15">
      <c r="B130" s="62"/>
      <c r="C130" s="63"/>
      <c r="D130" s="64"/>
      <c r="E130" s="64"/>
      <c r="Q130" s="63"/>
      <c r="R130" s="63"/>
      <c r="S130" s="63"/>
      <c r="T130" s="63"/>
      <c r="U130" s="63"/>
      <c r="V130" s="63"/>
      <c r="W130" s="63"/>
      <c r="X130" s="63"/>
      <c r="Y130" s="65"/>
    </row>
    <row r="131" spans="2:25" s="61" customFormat="1" ht="15">
      <c r="B131" s="62"/>
      <c r="C131" s="63"/>
      <c r="D131" s="64"/>
      <c r="E131" s="64"/>
      <c r="Q131" s="63"/>
      <c r="R131" s="63"/>
      <c r="S131" s="63"/>
      <c r="T131" s="63"/>
      <c r="U131" s="63"/>
      <c r="V131" s="63"/>
      <c r="W131" s="63"/>
      <c r="X131" s="63"/>
      <c r="Y131" s="65"/>
    </row>
    <row r="132" spans="2:25" s="61" customFormat="1" ht="15">
      <c r="B132" s="62"/>
      <c r="C132" s="63"/>
      <c r="D132" s="64"/>
      <c r="E132" s="64"/>
      <c r="Q132" s="63"/>
      <c r="R132" s="63"/>
      <c r="S132" s="63"/>
      <c r="T132" s="63"/>
      <c r="U132" s="63"/>
      <c r="V132" s="63"/>
      <c r="W132" s="63"/>
      <c r="X132" s="63"/>
      <c r="Y132" s="65"/>
    </row>
    <row r="133" spans="2:25" s="61" customFormat="1" ht="15">
      <c r="B133" s="62"/>
      <c r="C133" s="63"/>
      <c r="D133" s="64"/>
      <c r="E133" s="64"/>
      <c r="Q133" s="63"/>
      <c r="R133" s="63"/>
      <c r="S133" s="63"/>
      <c r="T133" s="63"/>
      <c r="U133" s="63"/>
      <c r="V133" s="63"/>
      <c r="W133" s="63"/>
      <c r="X133" s="63"/>
      <c r="Y133" s="65"/>
    </row>
    <row r="134" spans="2:25" s="61" customFormat="1" ht="15">
      <c r="B134" s="62"/>
      <c r="C134" s="63"/>
      <c r="D134" s="64"/>
      <c r="E134" s="64"/>
      <c r="Q134" s="63"/>
      <c r="R134" s="63"/>
      <c r="S134" s="63"/>
      <c r="T134" s="63"/>
      <c r="U134" s="63"/>
      <c r="V134" s="63"/>
      <c r="W134" s="63"/>
      <c r="X134" s="63"/>
      <c r="Y134" s="65"/>
    </row>
    <row r="135" spans="2:25" s="61" customFormat="1" ht="15">
      <c r="B135" s="62"/>
      <c r="C135" s="63"/>
      <c r="D135" s="64"/>
      <c r="E135" s="64"/>
      <c r="Q135" s="63"/>
      <c r="R135" s="63"/>
      <c r="S135" s="63"/>
      <c r="T135" s="63"/>
      <c r="U135" s="63"/>
      <c r="V135" s="63"/>
      <c r="W135" s="63"/>
      <c r="X135" s="63"/>
      <c r="Y135" s="65"/>
    </row>
    <row r="136" spans="2:25" s="61" customFormat="1" ht="15">
      <c r="B136" s="62"/>
      <c r="C136" s="63"/>
      <c r="D136" s="64"/>
      <c r="E136" s="64"/>
      <c r="Q136" s="63"/>
      <c r="R136" s="63"/>
      <c r="S136" s="63"/>
      <c r="T136" s="63"/>
      <c r="U136" s="63"/>
      <c r="V136" s="63"/>
      <c r="W136" s="63"/>
      <c r="X136" s="63"/>
      <c r="Y136" s="65"/>
    </row>
    <row r="137" spans="2:25" s="61" customFormat="1" ht="15">
      <c r="B137" s="62"/>
      <c r="C137" s="63"/>
      <c r="D137" s="64"/>
      <c r="E137" s="64"/>
      <c r="Q137" s="63"/>
      <c r="R137" s="63"/>
      <c r="S137" s="63"/>
      <c r="T137" s="63"/>
      <c r="U137" s="63"/>
      <c r="V137" s="63"/>
      <c r="W137" s="63"/>
      <c r="X137" s="63"/>
      <c r="Y137" s="65"/>
    </row>
    <row r="138" spans="2:25" s="61" customFormat="1" ht="15">
      <c r="B138" s="62"/>
      <c r="C138" s="63"/>
      <c r="D138" s="64"/>
      <c r="E138" s="64"/>
      <c r="Q138" s="63"/>
      <c r="R138" s="63"/>
      <c r="S138" s="63"/>
      <c r="T138" s="63"/>
      <c r="U138" s="63"/>
      <c r="V138" s="63"/>
      <c r="W138" s="63"/>
      <c r="X138" s="63"/>
      <c r="Y138" s="65"/>
    </row>
    <row r="139" spans="2:25" s="61" customFormat="1" ht="15">
      <c r="B139" s="62"/>
      <c r="C139" s="63"/>
      <c r="D139" s="64"/>
      <c r="E139" s="64"/>
      <c r="Q139" s="63"/>
      <c r="R139" s="63"/>
      <c r="S139" s="63"/>
      <c r="T139" s="63"/>
      <c r="U139" s="63"/>
      <c r="V139" s="63"/>
      <c r="W139" s="63"/>
      <c r="X139" s="63"/>
      <c r="Y139" s="65"/>
    </row>
    <row r="140" spans="2:25" s="61" customFormat="1" ht="15">
      <c r="B140" s="62"/>
      <c r="C140" s="63"/>
      <c r="D140" s="64"/>
      <c r="E140" s="64"/>
      <c r="Q140" s="63"/>
      <c r="R140" s="63"/>
      <c r="S140" s="63"/>
      <c r="T140" s="63"/>
      <c r="U140" s="63"/>
      <c r="V140" s="63"/>
      <c r="W140" s="63"/>
      <c r="X140" s="63"/>
      <c r="Y140" s="65"/>
    </row>
    <row r="141" spans="2:25" s="61" customFormat="1" ht="15">
      <c r="B141" s="62"/>
      <c r="C141" s="63"/>
      <c r="D141" s="64"/>
      <c r="E141" s="64"/>
      <c r="Q141" s="63"/>
      <c r="R141" s="63"/>
      <c r="S141" s="63"/>
      <c r="T141" s="63"/>
      <c r="U141" s="63"/>
      <c r="V141" s="63"/>
      <c r="W141" s="63"/>
      <c r="X141" s="63"/>
      <c r="Y141" s="65"/>
    </row>
    <row r="142" spans="2:25" s="61" customFormat="1" ht="15">
      <c r="B142" s="62"/>
      <c r="C142" s="63"/>
      <c r="D142" s="64"/>
      <c r="E142" s="64"/>
      <c r="Q142" s="63"/>
      <c r="R142" s="63"/>
      <c r="S142" s="63"/>
      <c r="T142" s="63"/>
      <c r="U142" s="63"/>
      <c r="V142" s="63"/>
      <c r="W142" s="63"/>
      <c r="X142" s="63"/>
      <c r="Y142" s="65"/>
    </row>
    <row r="143" spans="2:25" s="61" customFormat="1" ht="15">
      <c r="B143" s="62"/>
      <c r="C143" s="63"/>
      <c r="D143" s="64"/>
      <c r="E143" s="64"/>
      <c r="Q143" s="63"/>
      <c r="R143" s="63"/>
      <c r="S143" s="63"/>
      <c r="T143" s="63"/>
      <c r="U143" s="63"/>
      <c r="V143" s="63"/>
      <c r="W143" s="63"/>
      <c r="X143" s="63"/>
      <c r="Y143" s="65"/>
    </row>
    <row r="144" spans="2:25" s="61" customFormat="1" ht="15">
      <c r="B144" s="62"/>
      <c r="C144" s="63"/>
      <c r="D144" s="64"/>
      <c r="E144" s="64"/>
      <c r="Q144" s="63"/>
      <c r="R144" s="63"/>
      <c r="S144" s="63"/>
      <c r="T144" s="63"/>
      <c r="U144" s="63"/>
      <c r="V144" s="63"/>
      <c r="W144" s="63"/>
      <c r="X144" s="63"/>
      <c r="Y144" s="65"/>
    </row>
    <row r="145" spans="2:25" s="61" customFormat="1" ht="15">
      <c r="B145" s="62"/>
      <c r="C145" s="63"/>
      <c r="D145" s="64"/>
      <c r="E145" s="64"/>
      <c r="Q145" s="63"/>
      <c r="R145" s="63"/>
      <c r="S145" s="63"/>
      <c r="T145" s="63"/>
      <c r="U145" s="63"/>
      <c r="V145" s="63"/>
      <c r="W145" s="63"/>
      <c r="X145" s="63"/>
      <c r="Y145" s="65"/>
    </row>
    <row r="146" spans="2:25" s="61" customFormat="1" ht="15">
      <c r="B146" s="62"/>
      <c r="C146" s="63"/>
      <c r="D146" s="64"/>
      <c r="E146" s="64"/>
      <c r="Q146" s="63"/>
      <c r="R146" s="63"/>
      <c r="S146" s="63"/>
      <c r="T146" s="63"/>
      <c r="U146" s="63"/>
      <c r="V146" s="63"/>
      <c r="W146" s="63"/>
      <c r="X146" s="63"/>
      <c r="Y146" s="65"/>
    </row>
    <row r="147" spans="2:25" s="61" customFormat="1" ht="15">
      <c r="B147" s="62"/>
      <c r="C147" s="63"/>
      <c r="D147" s="64"/>
      <c r="E147" s="64"/>
      <c r="Q147" s="63"/>
      <c r="R147" s="63"/>
      <c r="S147" s="63"/>
      <c r="T147" s="63"/>
      <c r="U147" s="63"/>
      <c r="V147" s="63"/>
      <c r="W147" s="63"/>
      <c r="X147" s="63"/>
      <c r="Y147" s="65"/>
    </row>
    <row r="148" spans="2:25" s="61" customFormat="1" ht="15">
      <c r="B148" s="62"/>
      <c r="C148" s="63"/>
      <c r="D148" s="64"/>
      <c r="E148" s="64"/>
      <c r="Q148" s="63"/>
      <c r="R148" s="63"/>
      <c r="S148" s="63"/>
      <c r="T148" s="63"/>
      <c r="U148" s="63"/>
      <c r="V148" s="63"/>
      <c r="W148" s="63"/>
      <c r="X148" s="63"/>
      <c r="Y148" s="65"/>
    </row>
    <row r="149" spans="2:25" s="61" customFormat="1" ht="15">
      <c r="B149" s="62"/>
      <c r="C149" s="63"/>
      <c r="D149" s="64"/>
      <c r="E149" s="64"/>
      <c r="Q149" s="63"/>
      <c r="R149" s="63"/>
      <c r="S149" s="63"/>
      <c r="T149" s="63"/>
      <c r="U149" s="63"/>
      <c r="V149" s="63"/>
      <c r="W149" s="63"/>
      <c r="X149" s="63"/>
      <c r="Y149" s="65"/>
    </row>
    <row r="150" spans="2:25" s="61" customFormat="1" ht="15">
      <c r="B150" s="62"/>
      <c r="C150" s="63"/>
      <c r="D150" s="64"/>
      <c r="E150" s="64"/>
      <c r="Q150" s="63"/>
      <c r="R150" s="63"/>
      <c r="S150" s="63"/>
      <c r="T150" s="63"/>
      <c r="U150" s="63"/>
      <c r="V150" s="63"/>
      <c r="W150" s="63"/>
      <c r="X150" s="63"/>
      <c r="Y150" s="65"/>
    </row>
    <row r="151" spans="2:25" s="61" customFormat="1" ht="15">
      <c r="B151" s="62"/>
      <c r="C151" s="63"/>
      <c r="D151" s="64"/>
      <c r="E151" s="64"/>
      <c r="Q151" s="63"/>
      <c r="R151" s="63"/>
      <c r="S151" s="63"/>
      <c r="T151" s="63"/>
      <c r="U151" s="63"/>
      <c r="V151" s="63"/>
      <c r="W151" s="63"/>
      <c r="X151" s="63"/>
      <c r="Y151" s="65"/>
    </row>
    <row r="152" spans="2:25" s="61" customFormat="1" ht="15">
      <c r="B152" s="62"/>
      <c r="C152" s="63"/>
      <c r="D152" s="64"/>
      <c r="E152" s="64"/>
      <c r="Q152" s="63"/>
      <c r="R152" s="63"/>
      <c r="S152" s="63"/>
      <c r="T152" s="63"/>
      <c r="U152" s="63"/>
      <c r="V152" s="63"/>
      <c r="W152" s="63"/>
      <c r="X152" s="63"/>
      <c r="Y152" s="65"/>
    </row>
    <row r="153" spans="2:25" s="61" customFormat="1" ht="15">
      <c r="B153" s="62"/>
      <c r="C153" s="63"/>
      <c r="D153" s="64"/>
      <c r="E153" s="64"/>
      <c r="Q153" s="63"/>
      <c r="R153" s="63"/>
      <c r="S153" s="63"/>
      <c r="T153" s="63"/>
      <c r="U153" s="63"/>
      <c r="V153" s="63"/>
      <c r="W153" s="63"/>
      <c r="X153" s="63"/>
      <c r="Y153" s="65"/>
    </row>
    <row r="154" spans="2:25" s="61" customFormat="1" ht="15">
      <c r="B154" s="62"/>
      <c r="C154" s="63"/>
      <c r="D154" s="64"/>
      <c r="E154" s="64"/>
      <c r="Q154" s="63"/>
      <c r="R154" s="63"/>
      <c r="S154" s="63"/>
      <c r="T154" s="63"/>
      <c r="U154" s="63"/>
      <c r="V154" s="63"/>
      <c r="W154" s="63"/>
      <c r="X154" s="63"/>
      <c r="Y154" s="65"/>
    </row>
    <row r="155" spans="2:25" s="61" customFormat="1" ht="15">
      <c r="B155" s="62"/>
      <c r="C155" s="63"/>
      <c r="D155" s="64"/>
      <c r="E155" s="64"/>
      <c r="Q155" s="63"/>
      <c r="R155" s="63"/>
      <c r="S155" s="63"/>
      <c r="T155" s="63"/>
      <c r="U155" s="63"/>
      <c r="V155" s="63"/>
      <c r="W155" s="63"/>
      <c r="X155" s="63"/>
      <c r="Y155" s="65"/>
    </row>
    <row r="156" spans="2:25" s="61" customFormat="1" ht="15">
      <c r="B156" s="62"/>
      <c r="C156" s="63"/>
      <c r="D156" s="64"/>
      <c r="E156" s="64"/>
      <c r="Q156" s="63"/>
      <c r="R156" s="63"/>
      <c r="S156" s="63"/>
      <c r="T156" s="63"/>
      <c r="U156" s="63"/>
      <c r="V156" s="63"/>
      <c r="W156" s="63"/>
      <c r="X156" s="63"/>
      <c r="Y156" s="65"/>
    </row>
    <row r="157" spans="2:25" s="61" customFormat="1" ht="15">
      <c r="B157" s="62"/>
      <c r="C157" s="63"/>
      <c r="D157" s="64"/>
      <c r="E157" s="64"/>
      <c r="Q157" s="63"/>
      <c r="R157" s="63"/>
      <c r="S157" s="63"/>
      <c r="T157" s="63"/>
      <c r="U157" s="63"/>
      <c r="V157" s="63"/>
      <c r="W157" s="63"/>
      <c r="X157" s="63"/>
      <c r="Y157" s="65"/>
    </row>
    <row r="158" spans="2:25" s="61" customFormat="1" ht="15">
      <c r="B158" s="62"/>
      <c r="C158" s="63"/>
      <c r="D158" s="64"/>
      <c r="E158" s="64"/>
      <c r="Q158" s="63"/>
      <c r="R158" s="63"/>
      <c r="S158" s="63"/>
      <c r="T158" s="63"/>
      <c r="U158" s="63"/>
      <c r="V158" s="63"/>
      <c r="W158" s="63"/>
      <c r="X158" s="63"/>
      <c r="Y158" s="65"/>
    </row>
    <row r="159" spans="2:25" s="61" customFormat="1" ht="15">
      <c r="B159" s="62"/>
      <c r="C159" s="63"/>
      <c r="D159" s="64"/>
      <c r="E159" s="64"/>
      <c r="Q159" s="63"/>
      <c r="R159" s="63"/>
      <c r="S159" s="63"/>
      <c r="T159" s="63"/>
      <c r="U159" s="63"/>
      <c r="V159" s="63"/>
      <c r="W159" s="63"/>
      <c r="X159" s="63"/>
      <c r="Y159" s="65"/>
    </row>
    <row r="160" spans="2:25" s="61" customFormat="1" ht="15">
      <c r="B160" s="62"/>
      <c r="C160" s="63"/>
      <c r="D160" s="64"/>
      <c r="E160" s="64"/>
      <c r="Q160" s="63"/>
      <c r="R160" s="63"/>
      <c r="S160" s="63"/>
      <c r="T160" s="63"/>
      <c r="U160" s="63"/>
      <c r="V160" s="63"/>
      <c r="W160" s="63"/>
      <c r="X160" s="63"/>
      <c r="Y160" s="65"/>
    </row>
    <row r="161" spans="2:25" s="61" customFormat="1" ht="15">
      <c r="B161" s="62"/>
      <c r="C161" s="63"/>
      <c r="D161" s="64"/>
      <c r="E161" s="64"/>
      <c r="Q161" s="63"/>
      <c r="R161" s="63"/>
      <c r="S161" s="63"/>
      <c r="T161" s="63"/>
      <c r="U161" s="63"/>
      <c r="V161" s="63"/>
      <c r="W161" s="63"/>
      <c r="X161" s="63"/>
      <c r="Y161" s="65"/>
    </row>
    <row r="162" spans="2:25" s="61" customFormat="1" ht="15">
      <c r="B162" s="62"/>
      <c r="C162" s="63"/>
      <c r="D162" s="64"/>
      <c r="E162" s="64"/>
      <c r="Q162" s="63"/>
      <c r="R162" s="63"/>
      <c r="S162" s="63"/>
      <c r="T162" s="63"/>
      <c r="U162" s="63"/>
      <c r="V162" s="63"/>
      <c r="W162" s="63"/>
      <c r="X162" s="63"/>
      <c r="Y162" s="65"/>
    </row>
    <row r="163" spans="2:25" s="61" customFormat="1" ht="15">
      <c r="B163" s="62"/>
      <c r="C163" s="63"/>
      <c r="D163" s="64"/>
      <c r="E163" s="64"/>
      <c r="Q163" s="63"/>
      <c r="R163" s="63"/>
      <c r="S163" s="63"/>
      <c r="T163" s="63"/>
      <c r="U163" s="63"/>
      <c r="V163" s="63"/>
      <c r="W163" s="63"/>
      <c r="X163" s="63"/>
      <c r="Y163" s="65"/>
    </row>
    <row r="164" spans="2:25" s="61" customFormat="1" ht="15">
      <c r="B164" s="62"/>
      <c r="C164" s="63"/>
      <c r="D164" s="64"/>
      <c r="E164" s="64"/>
      <c r="Q164" s="63"/>
      <c r="R164" s="63"/>
      <c r="S164" s="63"/>
      <c r="T164" s="63"/>
      <c r="U164" s="63"/>
      <c r="V164" s="63"/>
      <c r="W164" s="63"/>
      <c r="X164" s="63"/>
      <c r="Y164" s="65"/>
    </row>
    <row r="165" spans="2:25" s="61" customFormat="1" ht="15">
      <c r="B165" s="62"/>
      <c r="C165" s="63"/>
      <c r="D165" s="64"/>
      <c r="E165" s="64"/>
      <c r="Q165" s="63"/>
      <c r="R165" s="63"/>
      <c r="S165" s="63"/>
      <c r="T165" s="63"/>
      <c r="U165" s="63"/>
      <c r="V165" s="63"/>
      <c r="W165" s="63"/>
      <c r="X165" s="63"/>
      <c r="Y165" s="65"/>
    </row>
    <row r="166" spans="2:25" s="61" customFormat="1" ht="15">
      <c r="B166" s="62"/>
      <c r="C166" s="63"/>
      <c r="D166" s="64"/>
      <c r="E166" s="64"/>
      <c r="Q166" s="63"/>
      <c r="R166" s="63"/>
      <c r="S166" s="63"/>
      <c r="T166" s="63"/>
      <c r="U166" s="63"/>
      <c r="V166" s="63"/>
      <c r="W166" s="63"/>
      <c r="X166" s="63"/>
      <c r="Y166" s="65"/>
    </row>
    <row r="167" spans="2:25" s="61" customFormat="1" ht="15">
      <c r="B167" s="62"/>
      <c r="C167" s="63"/>
      <c r="D167" s="64"/>
      <c r="E167" s="64"/>
      <c r="Q167" s="63"/>
      <c r="R167" s="63"/>
      <c r="S167" s="63"/>
      <c r="T167" s="63"/>
      <c r="U167" s="63"/>
      <c r="V167" s="63"/>
      <c r="W167" s="63"/>
      <c r="X167" s="63"/>
      <c r="Y167" s="65"/>
    </row>
    <row r="168" spans="2:25" s="61" customFormat="1" ht="15">
      <c r="B168" s="62"/>
      <c r="C168" s="63"/>
      <c r="D168" s="64"/>
      <c r="E168" s="64"/>
      <c r="Q168" s="63"/>
      <c r="R168" s="63"/>
      <c r="S168" s="63"/>
      <c r="T168" s="63"/>
      <c r="U168" s="63"/>
      <c r="V168" s="63"/>
      <c r="W168" s="63"/>
      <c r="X168" s="63"/>
      <c r="Y168" s="65"/>
    </row>
    <row r="169" spans="2:25" s="61" customFormat="1" ht="15">
      <c r="B169" s="62"/>
      <c r="C169" s="63"/>
      <c r="D169" s="64"/>
      <c r="E169" s="64"/>
      <c r="Q169" s="63"/>
      <c r="R169" s="63"/>
      <c r="S169" s="63"/>
      <c r="T169" s="63"/>
      <c r="U169" s="63"/>
      <c r="V169" s="63"/>
      <c r="W169" s="63"/>
      <c r="X169" s="63"/>
      <c r="Y169" s="65"/>
    </row>
    <row r="170" spans="2:25" s="61" customFormat="1" ht="15">
      <c r="B170" s="62"/>
      <c r="C170" s="63"/>
      <c r="D170" s="64"/>
      <c r="E170" s="64"/>
      <c r="Q170" s="63"/>
      <c r="R170" s="63"/>
      <c r="S170" s="63"/>
      <c r="T170" s="63"/>
      <c r="U170" s="63"/>
      <c r="V170" s="63"/>
      <c r="W170" s="63"/>
      <c r="X170" s="63"/>
      <c r="Y170" s="65"/>
    </row>
  </sheetData>
  <mergeCells count="24">
    <mergeCell ref="A5:A6"/>
    <mergeCell ref="B5:B6"/>
    <mergeCell ref="Q1:AC1"/>
    <mergeCell ref="A30:A36"/>
    <mergeCell ref="B30:B36"/>
    <mergeCell ref="C30:C36"/>
    <mergeCell ref="Q29:R29"/>
    <mergeCell ref="D23:Q23"/>
    <mergeCell ref="C28:Q28"/>
    <mergeCell ref="A42:C42"/>
    <mergeCell ref="B43:N43"/>
    <mergeCell ref="B46:E46"/>
    <mergeCell ref="D39:R39"/>
    <mergeCell ref="C38:Q38"/>
    <mergeCell ref="D47:J47"/>
    <mergeCell ref="C48:R48"/>
    <mergeCell ref="C49:O49"/>
    <mergeCell ref="B51:O51"/>
    <mergeCell ref="C44:F44"/>
    <mergeCell ref="A56:C56"/>
    <mergeCell ref="A58:N58"/>
    <mergeCell ref="B59:C59"/>
    <mergeCell ref="B61:D61"/>
    <mergeCell ref="C60:H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2025-09-02T06:17:42Z</dcterms:modified>
</cp:coreProperties>
</file>