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8635" windowHeight="14370"/>
  </bookViews>
  <sheets>
    <sheet name="αποζημίωση" sheetId="1" r:id="rId1"/>
  </sheets>
  <calcPr calcId="125725"/>
</workbook>
</file>

<file path=xl/calcChain.xml><?xml version="1.0" encoding="utf-8"?>
<calcChain xmlns="http://schemas.openxmlformats.org/spreadsheetml/2006/main">
  <c r="B10" i="1"/>
  <c r="C10" s="1"/>
  <c r="D10" s="1"/>
  <c r="E10" s="1"/>
  <c r="F10" s="1"/>
  <c r="G10" s="1"/>
  <c r="H10" s="1"/>
  <c r="I10" s="1"/>
  <c r="J10" s="1"/>
  <c r="K10" s="1"/>
  <c r="L10" s="1"/>
  <c r="M10" s="1"/>
  <c r="N10" s="1"/>
  <c r="O10" s="1"/>
  <c r="P10" s="1"/>
  <c r="Q10" s="1"/>
  <c r="R10" s="1"/>
  <c r="S10" s="1"/>
  <c r="T10" s="1"/>
  <c r="U10" s="1"/>
  <c r="V10" s="1"/>
  <c r="W10" s="1"/>
  <c r="X10" s="1"/>
  <c r="Y10" s="1"/>
  <c r="Z10" s="1"/>
  <c r="AA10" s="1"/>
  <c r="AB10" s="1"/>
  <c r="AC10" s="1"/>
  <c r="AD10" s="1"/>
  <c r="AE10" s="1"/>
  <c r="AF10" s="1"/>
  <c r="AG10" s="1"/>
  <c r="AH10" s="1"/>
  <c r="AI10" s="1"/>
  <c r="AJ10" s="1"/>
  <c r="AK10" s="1"/>
  <c r="AL10" s="1"/>
  <c r="AM10" s="1"/>
  <c r="AN10" s="1"/>
  <c r="AO10" s="1"/>
  <c r="AP10" s="1"/>
  <c r="AQ10" s="1"/>
  <c r="AR10" s="1"/>
  <c r="AS10" s="1"/>
  <c r="AT10" s="1"/>
  <c r="AU10" s="1"/>
  <c r="AV10" s="1"/>
  <c r="AW10" s="1"/>
  <c r="AX10" s="1"/>
  <c r="AY10" s="1"/>
  <c r="AZ10" s="1"/>
  <c r="BA10" s="1"/>
  <c r="BB10" s="1"/>
  <c r="BC10" s="1"/>
  <c r="BD10" s="1"/>
  <c r="BE10" s="1"/>
  <c r="BF10" s="1"/>
  <c r="BG10" s="1"/>
  <c r="BH10" s="1"/>
  <c r="BI10" s="1"/>
  <c r="BJ10" s="1"/>
  <c r="BK10" s="1"/>
  <c r="BL10" s="1"/>
  <c r="BM10" s="1"/>
  <c r="BN10" s="1"/>
  <c r="BO10" s="1"/>
  <c r="BP10" s="1"/>
  <c r="BQ10" s="1"/>
  <c r="BR10" s="1"/>
  <c r="BS10" s="1"/>
  <c r="BT10" s="1"/>
  <c r="BU10" s="1"/>
  <c r="BV10" s="1"/>
  <c r="BW10" s="1"/>
  <c r="BX10" s="1"/>
  <c r="BY10" s="1"/>
  <c r="BZ10" s="1"/>
  <c r="CA10" s="1"/>
  <c r="CB10" s="1"/>
  <c r="CC10" s="1"/>
  <c r="CD10" s="1"/>
  <c r="CE10" s="1"/>
  <c r="CF10" s="1"/>
  <c r="CG10" s="1"/>
  <c r="CH10" s="1"/>
  <c r="CI10" s="1"/>
  <c r="CJ10" s="1"/>
  <c r="CK10" s="1"/>
  <c r="CL10" s="1"/>
  <c r="CM10" s="1"/>
  <c r="CN10" s="1"/>
  <c r="CO10" s="1"/>
  <c r="CP10" s="1"/>
  <c r="CQ10" s="1"/>
  <c r="CR10" s="1"/>
  <c r="CS10" s="1"/>
  <c r="CT10" s="1"/>
  <c r="CU10" s="1"/>
  <c r="CV10" s="1"/>
  <c r="CW10" s="1"/>
  <c r="CX10" s="1"/>
  <c r="CY10" s="1"/>
  <c r="CZ10" s="1"/>
  <c r="DA10" s="1"/>
  <c r="DB10" s="1"/>
  <c r="DC10" s="1"/>
  <c r="DD10" s="1"/>
  <c r="DE10" s="1"/>
  <c r="DF10" s="1"/>
  <c r="DG10" s="1"/>
  <c r="DH10" s="1"/>
  <c r="DI10" s="1"/>
  <c r="DJ10" s="1"/>
  <c r="DK10" s="1"/>
  <c r="DL10" s="1"/>
  <c r="DM10" s="1"/>
  <c r="DN10" s="1"/>
  <c r="DO10" s="1"/>
  <c r="DP10" s="1"/>
  <c r="DQ10" s="1"/>
  <c r="DR10" s="1"/>
  <c r="DS10" s="1"/>
  <c r="DT10" s="1"/>
  <c r="DU10" s="1"/>
  <c r="DV10" s="1"/>
  <c r="DW10" s="1"/>
  <c r="DX10" s="1"/>
  <c r="DY10" s="1"/>
  <c r="DZ10" s="1"/>
  <c r="EA10" s="1"/>
  <c r="EB10" s="1"/>
  <c r="EC10" s="1"/>
  <c r="ED10" s="1"/>
  <c r="EE10" s="1"/>
  <c r="EF10" s="1"/>
  <c r="EG10" s="1"/>
  <c r="EH10" s="1"/>
  <c r="EI10" s="1"/>
  <c r="EJ10" s="1"/>
  <c r="EK10" s="1"/>
  <c r="EL10" s="1"/>
  <c r="EM10" s="1"/>
  <c r="EN10" s="1"/>
  <c r="EO10" s="1"/>
  <c r="EP10" s="1"/>
  <c r="EQ10" s="1"/>
  <c r="ER10" s="1"/>
  <c r="ES10" s="1"/>
  <c r="ET10" s="1"/>
  <c r="EU10" s="1"/>
  <c r="EV10" s="1"/>
  <c r="EW10" s="1"/>
  <c r="EX10" s="1"/>
  <c r="EY10" s="1"/>
  <c r="EZ10" s="1"/>
  <c r="FA10" s="1"/>
</calcChain>
</file>

<file path=xl/sharedStrings.xml><?xml version="1.0" encoding="utf-8"?>
<sst xmlns="http://schemas.openxmlformats.org/spreadsheetml/2006/main" count="20" uniqueCount="20">
  <si>
    <t>ποσά σε ΕΥΡΩ</t>
  </si>
  <si>
    <t>ΑΠΟΖΗΜΙΩΣΗ</t>
  </si>
  <si>
    <t>προσοχή μέχρι πότε τρέχει η προσαύξηση { μάλλον μέχρι το διπλασιασμό }</t>
  </si>
  <si>
    <t>προσαύξηση = π.χ. 3% τον 1ο μήνα ή 10% τον 3ο μήνα κλπ , όπως ίσχυε στην Δ.Ο.Υ. { στον πίνακα αναφερόμαστε μόνο επί 0% }</t>
  </si>
  <si>
    <t>2007-1ος</t>
  </si>
  <si>
    <t>2008-1ος</t>
  </si>
  <si>
    <t>2009-1ος</t>
  </si>
  <si>
    <t>2010-1ος</t>
  </si>
  <si>
    <t>2011-1ος</t>
  </si>
  <si>
    <t>2012-1ος</t>
  </si>
  <si>
    <t>2013-1ος</t>
  </si>
  <si>
    <t>2014-1ος</t>
  </si>
  <si>
    <t>2015-1ος</t>
  </si>
  <si>
    <t>2016-1ος</t>
  </si>
  <si>
    <t>2017-1ος</t>
  </si>
  <si>
    <t>2018-1ος</t>
  </si>
  <si>
    <t>2019-1ος</t>
  </si>
  <si>
    <t>ΖΗΛ-123-π.χ. - 1</t>
  </si>
  <si>
    <t>2006-7ος</t>
  </si>
  <si>
    <t>κεφαλαιοποίηση τόκων κάθε τέλος μηνός</t>
  </si>
</sst>
</file>

<file path=xl/styles.xml><?xml version="1.0" encoding="utf-8"?>
<styleSheet xmlns="http://schemas.openxmlformats.org/spreadsheetml/2006/main">
  <numFmts count="1">
    <numFmt numFmtId="43" formatCode="_-* #,##0.00\ _€_-;\-* #,##0.00\ _€_-;_-* &quot;-&quot;??\ _€_-;_-@_-"/>
  </numFmts>
  <fonts count="6"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b/>
      <sz val="8"/>
      <color rgb="FF0070C0"/>
      <name val="Arial"/>
      <family val="2"/>
      <charset val="161"/>
    </font>
    <font>
      <sz val="8"/>
      <color theme="1"/>
      <name val="Arial"/>
      <family val="2"/>
      <charset val="161"/>
    </font>
    <font>
      <b/>
      <sz val="8"/>
      <color rgb="FFFF0000"/>
      <name val="Arial"/>
      <family val="2"/>
      <charset val="161"/>
    </font>
    <font>
      <sz val="8"/>
      <name val="Arial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 applyBorder="1"/>
    <xf numFmtId="0" fontId="3" fillId="0" borderId="0" xfId="0" applyFont="1"/>
    <xf numFmtId="43" fontId="3" fillId="0" borderId="0" xfId="1" applyFont="1"/>
    <xf numFmtId="9" fontId="3" fillId="4" borderId="0" xfId="0" applyNumberFormat="1" applyFont="1" applyFill="1"/>
    <xf numFmtId="9" fontId="3" fillId="6" borderId="0" xfId="0" applyNumberFormat="1" applyFont="1" applyFill="1"/>
    <xf numFmtId="10" fontId="3" fillId="6" borderId="0" xfId="0" applyNumberFormat="1" applyFont="1" applyFill="1"/>
    <xf numFmtId="10" fontId="3" fillId="4" borderId="0" xfId="0" applyNumberFormat="1" applyFont="1" applyFill="1"/>
    <xf numFmtId="0" fontId="4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2" borderId="0" xfId="0" applyFont="1" applyFill="1" applyBorder="1" applyAlignment="1">
      <alignment horizontal="center" wrapText="1"/>
    </xf>
    <xf numFmtId="0" fontId="5" fillId="3" borderId="0" xfId="0" applyFont="1" applyFill="1" applyBorder="1" applyAlignment="1">
      <alignment horizontal="center" wrapText="1"/>
    </xf>
    <xf numFmtId="43" fontId="3" fillId="5" borderId="0" xfId="1" applyFont="1" applyFill="1"/>
    <xf numFmtId="0" fontId="3" fillId="4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6" borderId="0" xfId="0" applyFont="1" applyFill="1" applyAlignment="1">
      <alignment horizontal="center"/>
    </xf>
    <xf numFmtId="43" fontId="3" fillId="0" borderId="0" xfId="1" applyFont="1" applyFill="1"/>
  </cellXfs>
  <cellStyles count="2">
    <cellStyle name="Κανονικό" xfId="0" builtinId="0"/>
    <cellStyle name="Κόμμα" xfId="1" builtinId="3"/>
  </cellStyles>
  <dxfs count="0"/>
  <tableStyles count="0" defaultTableStyle="TableStyleMedium9" defaultPivotStyle="PivotStyleLight16"/>
  <colors>
    <mruColors>
      <color rgb="FF00FFFF"/>
      <color rgb="FF00FF00"/>
      <color rgb="FFFF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A10"/>
  <sheetViews>
    <sheetView tabSelected="1" workbookViewId="0">
      <selection activeCell="F28" sqref="F28"/>
    </sheetView>
  </sheetViews>
  <sheetFormatPr defaultRowHeight="11.25"/>
  <cols>
    <col min="1" max="39" width="8" style="2" bestFit="1" customWidth="1"/>
    <col min="40" max="157" width="8.6640625" style="2" bestFit="1" customWidth="1"/>
    <col min="158" max="16384" width="8.88671875" style="2"/>
  </cols>
  <sheetData>
    <row r="1" spans="1:157">
      <c r="A1" s="9" t="s">
        <v>17</v>
      </c>
      <c r="B1" s="10"/>
      <c r="C1" s="10"/>
      <c r="D1" s="10"/>
      <c r="E1" s="10"/>
      <c r="F1" s="10"/>
      <c r="G1" s="1"/>
    </row>
    <row r="2" spans="1:157">
      <c r="A2" s="11" t="s">
        <v>1</v>
      </c>
      <c r="B2" s="11"/>
      <c r="C2" s="11"/>
      <c r="D2" s="11"/>
      <c r="E2" s="11"/>
      <c r="F2" s="11"/>
    </row>
    <row r="3" spans="1:157">
      <c r="A3" s="12" t="s">
        <v>0</v>
      </c>
      <c r="B3" s="13"/>
      <c r="C3" s="13"/>
      <c r="D3" s="13"/>
      <c r="E3" s="13"/>
      <c r="F3" s="13"/>
    </row>
    <row r="4" spans="1:157" ht="11.25" customHeight="1">
      <c r="A4" s="14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57" ht="11.25" customHeight="1">
      <c r="A5" s="15" t="s">
        <v>2</v>
      </c>
      <c r="B5" s="15"/>
      <c r="C5" s="15"/>
      <c r="D5" s="15"/>
      <c r="E5" s="15"/>
      <c r="F5" s="15"/>
    </row>
    <row r="6" spans="1:157" ht="11.25" customHeight="1">
      <c r="A6" s="8" t="s">
        <v>19</v>
      </c>
      <c r="B6" s="8"/>
      <c r="C6" s="8"/>
      <c r="D6" s="8"/>
      <c r="E6" s="8"/>
      <c r="F6" s="8"/>
    </row>
    <row r="8" spans="1:157">
      <c r="B8" s="4">
        <v>0.11</v>
      </c>
      <c r="D8" s="7">
        <v>0.1125</v>
      </c>
      <c r="F8" s="7">
        <v>0.115</v>
      </c>
      <c r="I8" s="6">
        <v>0.11749999999999999</v>
      </c>
      <c r="L8" s="5">
        <v>0.12</v>
      </c>
      <c r="Y8" s="7">
        <v>0.1225</v>
      </c>
      <c r="AB8" s="7">
        <v>0.11749999999999999</v>
      </c>
      <c r="AC8" s="7">
        <v>0.1125</v>
      </c>
      <c r="AD8" s="7">
        <v>0.1075</v>
      </c>
      <c r="AE8" s="5">
        <v>0.1</v>
      </c>
      <c r="AG8" s="6">
        <v>9.5000000000000001E-2</v>
      </c>
      <c r="AH8" s="6">
        <v>9.2499999999999999E-2</v>
      </c>
      <c r="AI8" s="6">
        <v>8.7499999999999994E-2</v>
      </c>
      <c r="BF8" s="5">
        <v>0.09</v>
      </c>
      <c r="BN8" s="6">
        <v>8.7499999999999994E-2</v>
      </c>
      <c r="BU8" s="7">
        <v>8.5000000000000006E-2</v>
      </c>
      <c r="CE8" s="5">
        <v>0.08</v>
      </c>
      <c r="CK8" s="6">
        <v>7.7499999999999999E-2</v>
      </c>
      <c r="CR8" s="7">
        <v>7.3999999999999996E-2</v>
      </c>
      <c r="CU8" s="7">
        <v>7.2999999999999995E-2</v>
      </c>
      <c r="DM8" s="7">
        <v>7.2499999999999995E-2</v>
      </c>
      <c r="DX8" s="6">
        <v>7.0099999999999996E-2</v>
      </c>
    </row>
    <row r="9" spans="1:157" s="18" customFormat="1">
      <c r="A9" s="17" t="s">
        <v>18</v>
      </c>
      <c r="B9" s="18">
        <v>8</v>
      </c>
      <c r="C9" s="18">
        <v>9</v>
      </c>
      <c r="D9" s="18">
        <v>10</v>
      </c>
      <c r="E9" s="18">
        <v>11</v>
      </c>
      <c r="F9" s="18">
        <v>12</v>
      </c>
      <c r="G9" s="19" t="s">
        <v>4</v>
      </c>
      <c r="H9" s="18">
        <v>2</v>
      </c>
      <c r="I9" s="18">
        <v>3</v>
      </c>
      <c r="J9" s="18">
        <v>4</v>
      </c>
      <c r="K9" s="18">
        <v>5</v>
      </c>
      <c r="L9" s="18">
        <v>6</v>
      </c>
      <c r="M9" s="18">
        <v>7</v>
      </c>
      <c r="N9" s="18">
        <v>8</v>
      </c>
      <c r="O9" s="18">
        <v>9</v>
      </c>
      <c r="P9" s="18">
        <v>10</v>
      </c>
      <c r="Q9" s="18">
        <v>11</v>
      </c>
      <c r="R9" s="18">
        <v>12</v>
      </c>
      <c r="S9" s="17" t="s">
        <v>5</v>
      </c>
      <c r="T9" s="18">
        <v>2</v>
      </c>
      <c r="U9" s="18">
        <v>3</v>
      </c>
      <c r="V9" s="18">
        <v>4</v>
      </c>
      <c r="W9" s="18">
        <v>5</v>
      </c>
      <c r="X9" s="18">
        <v>6</v>
      </c>
      <c r="Y9" s="18">
        <v>7</v>
      </c>
      <c r="Z9" s="18">
        <v>8</v>
      </c>
      <c r="AA9" s="18">
        <v>9</v>
      </c>
      <c r="AB9" s="18">
        <v>10</v>
      </c>
      <c r="AC9" s="18">
        <v>11</v>
      </c>
      <c r="AD9" s="18">
        <v>12</v>
      </c>
      <c r="AE9" s="19" t="s">
        <v>6</v>
      </c>
      <c r="AF9" s="18">
        <v>2</v>
      </c>
      <c r="AG9" s="18">
        <v>3</v>
      </c>
      <c r="AH9" s="18">
        <v>4</v>
      </c>
      <c r="AI9" s="18">
        <v>5</v>
      </c>
      <c r="AJ9" s="18">
        <v>6</v>
      </c>
      <c r="AK9" s="18">
        <v>7</v>
      </c>
      <c r="AL9" s="18">
        <v>8</v>
      </c>
      <c r="AM9" s="18">
        <v>9</v>
      </c>
      <c r="AN9" s="18">
        <v>10</v>
      </c>
      <c r="AO9" s="18">
        <v>11</v>
      </c>
      <c r="AP9" s="18">
        <v>12</v>
      </c>
      <c r="AQ9" s="17" t="s">
        <v>7</v>
      </c>
      <c r="AR9" s="18">
        <v>2</v>
      </c>
      <c r="AS9" s="18">
        <v>3</v>
      </c>
      <c r="AT9" s="18">
        <v>4</v>
      </c>
      <c r="AU9" s="18">
        <v>5</v>
      </c>
      <c r="AV9" s="18">
        <v>6</v>
      </c>
      <c r="AW9" s="18">
        <v>7</v>
      </c>
      <c r="AX9" s="18">
        <v>8</v>
      </c>
      <c r="AY9" s="18">
        <v>9</v>
      </c>
      <c r="AZ9" s="18">
        <v>10</v>
      </c>
      <c r="BA9" s="18">
        <v>11</v>
      </c>
      <c r="BB9" s="18">
        <v>12</v>
      </c>
      <c r="BC9" s="19" t="s">
        <v>8</v>
      </c>
      <c r="BD9" s="18">
        <v>2</v>
      </c>
      <c r="BE9" s="18">
        <v>3</v>
      </c>
      <c r="BF9" s="18">
        <v>4</v>
      </c>
      <c r="BG9" s="18">
        <v>5</v>
      </c>
      <c r="BH9" s="18">
        <v>6</v>
      </c>
      <c r="BI9" s="18">
        <v>7</v>
      </c>
      <c r="BJ9" s="18">
        <v>8</v>
      </c>
      <c r="BK9" s="18">
        <v>9</v>
      </c>
      <c r="BL9" s="18">
        <v>10</v>
      </c>
      <c r="BM9" s="18">
        <v>11</v>
      </c>
      <c r="BN9" s="18">
        <v>12</v>
      </c>
      <c r="BO9" s="17" t="s">
        <v>9</v>
      </c>
      <c r="BP9" s="18">
        <v>2</v>
      </c>
      <c r="BQ9" s="18">
        <v>3</v>
      </c>
      <c r="BR9" s="18">
        <v>4</v>
      </c>
      <c r="BS9" s="18">
        <v>5</v>
      </c>
      <c r="BT9" s="18">
        <v>6</v>
      </c>
      <c r="BU9" s="18">
        <v>7</v>
      </c>
      <c r="BV9" s="18">
        <v>8</v>
      </c>
      <c r="BW9" s="18">
        <v>9</v>
      </c>
      <c r="BX9" s="18">
        <v>10</v>
      </c>
      <c r="BY9" s="18">
        <v>11</v>
      </c>
      <c r="BZ9" s="18">
        <v>12</v>
      </c>
      <c r="CA9" s="19" t="s">
        <v>10</v>
      </c>
      <c r="CB9" s="18">
        <v>2</v>
      </c>
      <c r="CC9" s="18">
        <v>3</v>
      </c>
      <c r="CD9" s="18">
        <v>4</v>
      </c>
      <c r="CE9" s="18">
        <v>5</v>
      </c>
      <c r="CF9" s="18">
        <v>6</v>
      </c>
      <c r="CG9" s="18">
        <v>7</v>
      </c>
      <c r="CH9" s="18">
        <v>8</v>
      </c>
      <c r="CI9" s="18">
        <v>9</v>
      </c>
      <c r="CJ9" s="18">
        <v>10</v>
      </c>
      <c r="CK9" s="18">
        <v>11</v>
      </c>
      <c r="CL9" s="18">
        <v>12</v>
      </c>
      <c r="CM9" s="17" t="s">
        <v>11</v>
      </c>
      <c r="CN9" s="18">
        <v>2</v>
      </c>
      <c r="CO9" s="18">
        <v>3</v>
      </c>
      <c r="CP9" s="18">
        <v>4</v>
      </c>
      <c r="CQ9" s="18">
        <v>5</v>
      </c>
      <c r="CR9" s="18">
        <v>6</v>
      </c>
      <c r="CS9" s="18">
        <v>7</v>
      </c>
      <c r="CT9" s="18">
        <v>8</v>
      </c>
      <c r="CU9" s="18">
        <v>9</v>
      </c>
      <c r="CV9" s="18">
        <v>10</v>
      </c>
      <c r="CW9" s="18">
        <v>11</v>
      </c>
      <c r="CX9" s="18">
        <v>12</v>
      </c>
      <c r="CY9" s="19" t="s">
        <v>12</v>
      </c>
      <c r="CZ9" s="18">
        <v>2</v>
      </c>
      <c r="DA9" s="18">
        <v>3</v>
      </c>
      <c r="DB9" s="18">
        <v>4</v>
      </c>
      <c r="DC9" s="18">
        <v>5</v>
      </c>
      <c r="DD9" s="18">
        <v>6</v>
      </c>
      <c r="DE9" s="18">
        <v>7</v>
      </c>
      <c r="DF9" s="18">
        <v>8</v>
      </c>
      <c r="DG9" s="18">
        <v>9</v>
      </c>
      <c r="DH9" s="18">
        <v>10</v>
      </c>
      <c r="DI9" s="18">
        <v>11</v>
      </c>
      <c r="DJ9" s="18">
        <v>12</v>
      </c>
      <c r="DK9" s="17" t="s">
        <v>13</v>
      </c>
      <c r="DL9" s="18">
        <v>2</v>
      </c>
      <c r="DM9" s="18">
        <v>3</v>
      </c>
      <c r="DN9" s="18">
        <v>4</v>
      </c>
      <c r="DO9" s="18">
        <v>5</v>
      </c>
      <c r="DP9" s="18">
        <v>6</v>
      </c>
      <c r="DQ9" s="18">
        <v>7</v>
      </c>
      <c r="DR9" s="18">
        <v>8</v>
      </c>
      <c r="DS9" s="18">
        <v>9</v>
      </c>
      <c r="DT9" s="18">
        <v>10</v>
      </c>
      <c r="DU9" s="18">
        <v>11</v>
      </c>
      <c r="DV9" s="18">
        <v>12</v>
      </c>
      <c r="DW9" s="19" t="s">
        <v>14</v>
      </c>
      <c r="DX9" s="18">
        <v>2</v>
      </c>
      <c r="DY9" s="18">
        <v>3</v>
      </c>
      <c r="DZ9" s="18">
        <v>4</v>
      </c>
      <c r="EA9" s="18">
        <v>5</v>
      </c>
      <c r="EB9" s="18">
        <v>6</v>
      </c>
      <c r="EC9" s="18">
        <v>7</v>
      </c>
      <c r="ED9" s="18">
        <v>8</v>
      </c>
      <c r="EE9" s="18">
        <v>9</v>
      </c>
      <c r="EF9" s="18">
        <v>10</v>
      </c>
      <c r="EG9" s="18">
        <v>11</v>
      </c>
      <c r="EH9" s="18">
        <v>12</v>
      </c>
      <c r="EI9" s="17" t="s">
        <v>15</v>
      </c>
      <c r="EJ9" s="18">
        <v>2</v>
      </c>
      <c r="EK9" s="18">
        <v>3</v>
      </c>
      <c r="EL9" s="18">
        <v>4</v>
      </c>
      <c r="EM9" s="18">
        <v>5</v>
      </c>
      <c r="EN9" s="18">
        <v>6</v>
      </c>
      <c r="EO9" s="18">
        <v>7</v>
      </c>
      <c r="EP9" s="18">
        <v>8</v>
      </c>
      <c r="EQ9" s="18">
        <v>9</v>
      </c>
      <c r="ER9" s="18">
        <v>10</v>
      </c>
      <c r="ES9" s="18">
        <v>11</v>
      </c>
      <c r="ET9" s="18">
        <v>12</v>
      </c>
      <c r="EU9" s="19" t="s">
        <v>16</v>
      </c>
      <c r="EV9" s="18">
        <v>2</v>
      </c>
      <c r="EW9" s="18">
        <v>3</v>
      </c>
      <c r="EX9" s="18">
        <v>4</v>
      </c>
      <c r="EY9" s="18">
        <v>5</v>
      </c>
      <c r="EZ9" s="18">
        <v>6</v>
      </c>
      <c r="FA9" s="18">
        <v>7</v>
      </c>
    </row>
    <row r="10" spans="1:157">
      <c r="A10" s="20">
        <v>70000</v>
      </c>
      <c r="B10" s="3">
        <f>A10+A10*0.92%</f>
        <v>70644</v>
      </c>
      <c r="C10" s="3">
        <f t="shared" ref="C10" si="0">B10+B10*0.92%</f>
        <v>71293.924799999993</v>
      </c>
      <c r="D10" s="3">
        <f>C10+C10*0.938%</f>
        <v>71962.661814623993</v>
      </c>
      <c r="E10" s="3">
        <f>D10+D10*0.938%</f>
        <v>72637.671582445168</v>
      </c>
      <c r="F10" s="3">
        <f>E10+E10*0.958%</f>
        <v>73333.540476204987</v>
      </c>
      <c r="G10" s="3">
        <f t="shared" ref="G10:H10" si="1">F10+F10*0.958%</f>
        <v>74036.075793967029</v>
      </c>
      <c r="H10" s="3">
        <f t="shared" si="1"/>
        <v>74745.34140007323</v>
      </c>
      <c r="I10" s="3">
        <f>H10+H10*0.979%</f>
        <v>75477.098292379946</v>
      </c>
      <c r="J10" s="3">
        <f t="shared" ref="J10:K10" si="2">I10+I10*0.979%</f>
        <v>76216.019084662345</v>
      </c>
      <c r="K10" s="3">
        <f t="shared" si="2"/>
        <v>76962.173911501188</v>
      </c>
      <c r="L10" s="3">
        <f>K10+K10*1%</f>
        <v>77731.795650616201</v>
      </c>
      <c r="M10" s="3">
        <f t="shared" ref="M10:X10" si="3">L10+L10*1%</f>
        <v>78509.113607122359</v>
      </c>
      <c r="N10" s="3">
        <f t="shared" si="3"/>
        <v>79294.204743193579</v>
      </c>
      <c r="O10" s="3">
        <f t="shared" si="3"/>
        <v>80087.146790625513</v>
      </c>
      <c r="P10" s="3">
        <f t="shared" si="3"/>
        <v>80888.018258531767</v>
      </c>
      <c r="Q10" s="3">
        <f t="shared" si="3"/>
        <v>81696.898441117082</v>
      </c>
      <c r="R10" s="3">
        <f t="shared" si="3"/>
        <v>82513.867425528253</v>
      </c>
      <c r="S10" s="3">
        <f t="shared" si="3"/>
        <v>83339.006099783539</v>
      </c>
      <c r="T10" s="3">
        <f t="shared" si="3"/>
        <v>84172.396160781369</v>
      </c>
      <c r="U10" s="3">
        <f t="shared" si="3"/>
        <v>85014.120122389184</v>
      </c>
      <c r="V10" s="3">
        <f t="shared" si="3"/>
        <v>85864.261323613071</v>
      </c>
      <c r="W10" s="3">
        <f t="shared" si="3"/>
        <v>86722.903936849209</v>
      </c>
      <c r="X10" s="3">
        <f t="shared" si="3"/>
        <v>87590.132976217705</v>
      </c>
      <c r="Y10" s="3">
        <f>X10+X10*1.02%</f>
        <v>88483.552332575127</v>
      </c>
      <c r="Z10" s="3">
        <f t="shared" ref="Z10:AA10" si="4">Y10+Y10*1.02%</f>
        <v>89386.084566367397</v>
      </c>
      <c r="AA10" s="3">
        <f t="shared" si="4"/>
        <v>90297.822628944341</v>
      </c>
      <c r="AB10" s="3">
        <f>AA10+AA10*0.979%</f>
        <v>91181.838312481705</v>
      </c>
      <c r="AC10" s="3">
        <f>AB10+AB10*0.938%</f>
        <v>92037.123955852789</v>
      </c>
      <c r="AD10" s="3">
        <f>AC10+AC10*0.896%</f>
        <v>92861.776586497232</v>
      </c>
      <c r="AE10" s="3">
        <f>AD10+AD10*0.83%</f>
        <v>93632.529332165155</v>
      </c>
      <c r="AF10" s="3">
        <f>AE10+AE10*0.83%</f>
        <v>94409.679325622128</v>
      </c>
      <c r="AG10" s="3">
        <f>AF10+AF10*0.79%</f>
        <v>95155.515792294536</v>
      </c>
      <c r="AH10" s="3">
        <f>AG10+AG10*0.77%</f>
        <v>95888.213263895203</v>
      </c>
      <c r="AI10" s="3">
        <f>AH10+AH10*0.729%</f>
        <v>96587.238338588999</v>
      </c>
      <c r="AJ10" s="3">
        <f t="shared" ref="AJ10:BE10" si="5">AI10+AI10*0.729%</f>
        <v>97291.359306077313</v>
      </c>
      <c r="AK10" s="3">
        <f t="shared" si="5"/>
        <v>98000.61331541861</v>
      </c>
      <c r="AL10" s="3">
        <f t="shared" si="5"/>
        <v>98715.037786488014</v>
      </c>
      <c r="AM10" s="3">
        <f t="shared" si="5"/>
        <v>99434.670411951505</v>
      </c>
      <c r="AN10" s="3">
        <f t="shared" si="5"/>
        <v>100159.54915925463</v>
      </c>
      <c r="AO10" s="3">
        <f t="shared" si="5"/>
        <v>100889.71227262559</v>
      </c>
      <c r="AP10" s="3">
        <f t="shared" si="5"/>
        <v>101625.19827509303</v>
      </c>
      <c r="AQ10" s="3">
        <f t="shared" si="5"/>
        <v>102366.04597051846</v>
      </c>
      <c r="AR10" s="3">
        <f t="shared" si="5"/>
        <v>103112.29444564354</v>
      </c>
      <c r="AS10" s="3">
        <f t="shared" si="5"/>
        <v>103863.98307215227</v>
      </c>
      <c r="AT10" s="3">
        <f t="shared" si="5"/>
        <v>104621.15150874827</v>
      </c>
      <c r="AU10" s="3">
        <f t="shared" si="5"/>
        <v>105383.83970324704</v>
      </c>
      <c r="AV10" s="3">
        <f t="shared" si="5"/>
        <v>106152.0878946837</v>
      </c>
      <c r="AW10" s="3">
        <f t="shared" si="5"/>
        <v>106925.93661543594</v>
      </c>
      <c r="AX10" s="3">
        <f t="shared" si="5"/>
        <v>107705.42669336247</v>
      </c>
      <c r="AY10" s="3">
        <f t="shared" si="5"/>
        <v>108490.59925395709</v>
      </c>
      <c r="AZ10" s="3">
        <f t="shared" si="5"/>
        <v>109281.49572251843</v>
      </c>
      <c r="BA10" s="3">
        <f t="shared" si="5"/>
        <v>110078.15782633559</v>
      </c>
      <c r="BB10" s="3">
        <f t="shared" si="5"/>
        <v>110880.62759688958</v>
      </c>
      <c r="BC10" s="3">
        <f t="shared" si="5"/>
        <v>111688.94737207091</v>
      </c>
      <c r="BD10" s="3">
        <f t="shared" si="5"/>
        <v>112503.1597984133</v>
      </c>
      <c r="BE10" s="3">
        <f t="shared" si="5"/>
        <v>113323.30783334373</v>
      </c>
      <c r="BF10" s="3">
        <f>BE10+BE10*0.75%</f>
        <v>114173.2326420938</v>
      </c>
      <c r="BG10" s="3">
        <f t="shared" ref="BG10:BM10" si="6">BF10+BF10*0.75%</f>
        <v>115029.53188690951</v>
      </c>
      <c r="BH10" s="3">
        <f t="shared" si="6"/>
        <v>115892.25337606133</v>
      </c>
      <c r="BI10" s="3">
        <f t="shared" si="6"/>
        <v>116761.44527638178</v>
      </c>
      <c r="BJ10" s="3">
        <f t="shared" si="6"/>
        <v>117637.15611595464</v>
      </c>
      <c r="BK10" s="3">
        <f t="shared" si="6"/>
        <v>118519.43478682431</v>
      </c>
      <c r="BL10" s="3">
        <f t="shared" si="6"/>
        <v>119408.33054772549</v>
      </c>
      <c r="BM10" s="3">
        <f t="shared" si="6"/>
        <v>120303.89302683344</v>
      </c>
      <c r="BN10" s="3">
        <f>BM10+BM10*0.729%</f>
        <v>121180.90840699905</v>
      </c>
      <c r="BO10" s="3">
        <f t="shared" ref="BO10:BT10" si="7">BN10+BN10*0.729%</f>
        <v>122064.31722928607</v>
      </c>
      <c r="BP10" s="3">
        <f t="shared" si="7"/>
        <v>122954.16610188756</v>
      </c>
      <c r="BQ10" s="3">
        <f t="shared" si="7"/>
        <v>123850.50197277032</v>
      </c>
      <c r="BR10" s="3">
        <f t="shared" si="7"/>
        <v>124753.37213215181</v>
      </c>
      <c r="BS10" s="3">
        <f t="shared" si="7"/>
        <v>125662.8242149952</v>
      </c>
      <c r="BT10" s="3">
        <f t="shared" si="7"/>
        <v>126578.90620352251</v>
      </c>
      <c r="BU10" s="3">
        <f>BT10+BT10*0.708%</f>
        <v>127475.08485944345</v>
      </c>
      <c r="BV10" s="3">
        <f t="shared" ref="BV10:CD10" si="8">BU10+BU10*0.708%</f>
        <v>128377.6084602483</v>
      </c>
      <c r="BW10" s="3">
        <f t="shared" si="8"/>
        <v>129286.52192814686</v>
      </c>
      <c r="BX10" s="3">
        <f t="shared" si="8"/>
        <v>130201.87050339814</v>
      </c>
      <c r="BY10" s="3">
        <f t="shared" si="8"/>
        <v>131123.6997465622</v>
      </c>
      <c r="BZ10" s="3">
        <f t="shared" si="8"/>
        <v>132052.05554076785</v>
      </c>
      <c r="CA10" s="3">
        <f t="shared" si="8"/>
        <v>132986.98409399649</v>
      </c>
      <c r="CB10" s="3">
        <f t="shared" si="8"/>
        <v>133928.53194138198</v>
      </c>
      <c r="CC10" s="3">
        <f t="shared" si="8"/>
        <v>134876.74594752697</v>
      </c>
      <c r="CD10" s="3">
        <f t="shared" si="8"/>
        <v>135831.67330883545</v>
      </c>
      <c r="CE10" s="3">
        <f>CD10+CD10*0.667%</f>
        <v>136737.67056980537</v>
      </c>
      <c r="CF10" s="3">
        <f t="shared" ref="CF10:CJ10" si="9">CE10+CE10*0.667%</f>
        <v>137649.71083250598</v>
      </c>
      <c r="CG10" s="3">
        <f t="shared" si="9"/>
        <v>138567.83440375881</v>
      </c>
      <c r="CH10" s="3">
        <f t="shared" si="9"/>
        <v>139492.08185923187</v>
      </c>
      <c r="CI10" s="3">
        <f t="shared" si="9"/>
        <v>140422.49404523295</v>
      </c>
      <c r="CJ10" s="3">
        <f t="shared" si="9"/>
        <v>141359.11208051466</v>
      </c>
      <c r="CK10" s="3">
        <f>CJ10+CJ10*0.646%</f>
        <v>142272.29194455477</v>
      </c>
      <c r="CL10" s="3">
        <f t="shared" ref="CL10:CQ10" si="10">CK10+CK10*0.646%</f>
        <v>143191.3709505166</v>
      </c>
      <c r="CM10" s="3">
        <f t="shared" si="10"/>
        <v>144116.38720685695</v>
      </c>
      <c r="CN10" s="3">
        <f t="shared" si="10"/>
        <v>145047.37906821325</v>
      </c>
      <c r="CO10" s="3">
        <f t="shared" si="10"/>
        <v>145984.38513699392</v>
      </c>
      <c r="CP10" s="3">
        <f t="shared" si="10"/>
        <v>146927.4442649789</v>
      </c>
      <c r="CQ10" s="3">
        <f t="shared" si="10"/>
        <v>147876.59555493065</v>
      </c>
      <c r="CR10" s="3">
        <f>CQ10+CQ10*0.617%</f>
        <v>148788.99414950458</v>
      </c>
      <c r="CS10" s="3">
        <f t="shared" ref="CS10:CT10" si="11">CR10+CR10*0.617%</f>
        <v>149707.02224340703</v>
      </c>
      <c r="CT10" s="3">
        <f t="shared" si="11"/>
        <v>150630.71457064885</v>
      </c>
      <c r="CU10" s="3">
        <f>CT10+CT10*0.608%</f>
        <v>151546.5493152384</v>
      </c>
      <c r="CV10" s="3">
        <f t="shared" ref="CV10:DL10" si="12">CU10+CU10*0.608%</f>
        <v>152467.95233507504</v>
      </c>
      <c r="CW10" s="3">
        <f t="shared" si="12"/>
        <v>153394.95748527229</v>
      </c>
      <c r="CX10" s="3">
        <f t="shared" si="12"/>
        <v>154327.59882678275</v>
      </c>
      <c r="CY10" s="3">
        <f t="shared" si="12"/>
        <v>155265.9106276496</v>
      </c>
      <c r="CZ10" s="3">
        <f t="shared" si="12"/>
        <v>156209.92736426572</v>
      </c>
      <c r="DA10" s="3">
        <f t="shared" si="12"/>
        <v>157159.68372264045</v>
      </c>
      <c r="DB10" s="3">
        <f t="shared" si="12"/>
        <v>158115.2145996741</v>
      </c>
      <c r="DC10" s="3">
        <f t="shared" si="12"/>
        <v>159076.55510444011</v>
      </c>
      <c r="DD10" s="3">
        <f t="shared" si="12"/>
        <v>160043.74055947509</v>
      </c>
      <c r="DE10" s="3">
        <f t="shared" si="12"/>
        <v>161016.80650207671</v>
      </c>
      <c r="DF10" s="3">
        <f t="shared" si="12"/>
        <v>161995.78868560932</v>
      </c>
      <c r="DG10" s="3">
        <f t="shared" si="12"/>
        <v>162980.72308081784</v>
      </c>
      <c r="DH10" s="3">
        <f t="shared" si="12"/>
        <v>163971.64587714922</v>
      </c>
      <c r="DI10" s="3">
        <f t="shared" si="12"/>
        <v>164968.59348408229</v>
      </c>
      <c r="DJ10" s="3">
        <f t="shared" si="12"/>
        <v>165971.60253246551</v>
      </c>
      <c r="DK10" s="3">
        <f t="shared" si="12"/>
        <v>166980.7098758629</v>
      </c>
      <c r="DL10" s="3">
        <f t="shared" si="12"/>
        <v>167995.95259190814</v>
      </c>
      <c r="DM10" s="3">
        <f>DL10+DL10*0.604%</f>
        <v>169010.64814556326</v>
      </c>
      <c r="DN10" s="3">
        <f t="shared" ref="DN10:DW10" si="13">DM10+DM10*0.604%</f>
        <v>170031.47246036245</v>
      </c>
      <c r="DO10" s="3">
        <f t="shared" si="13"/>
        <v>171058.46255402305</v>
      </c>
      <c r="DP10" s="3">
        <f t="shared" si="13"/>
        <v>172091.65566784935</v>
      </c>
      <c r="DQ10" s="3">
        <f t="shared" si="13"/>
        <v>173131.08926808316</v>
      </c>
      <c r="DR10" s="3">
        <f t="shared" si="13"/>
        <v>174176.80104726239</v>
      </c>
      <c r="DS10" s="3">
        <f t="shared" si="13"/>
        <v>175228.82892558785</v>
      </c>
      <c r="DT10" s="3">
        <f t="shared" si="13"/>
        <v>176287.2110522984</v>
      </c>
      <c r="DU10" s="3">
        <f t="shared" si="13"/>
        <v>177351.98580705427</v>
      </c>
      <c r="DV10" s="3">
        <f t="shared" si="13"/>
        <v>178423.19180132888</v>
      </c>
      <c r="DW10" s="3">
        <f t="shared" si="13"/>
        <v>179500.86787980891</v>
      </c>
      <c r="DX10" s="3">
        <f>DW10+DW10*0.584%</f>
        <v>180549.15294822698</v>
      </c>
      <c r="DY10" s="3">
        <f t="shared" ref="DY10:FA10" si="14">DX10+DX10*0.584%</f>
        <v>181603.56000144462</v>
      </c>
      <c r="DZ10" s="3">
        <f t="shared" si="14"/>
        <v>182664.12479185307</v>
      </c>
      <c r="EA10" s="3">
        <f t="shared" si="14"/>
        <v>183730.8832806375</v>
      </c>
      <c r="EB10" s="3">
        <f t="shared" si="14"/>
        <v>184803.87163899641</v>
      </c>
      <c r="EC10" s="3">
        <f t="shared" si="14"/>
        <v>185883.12624936816</v>
      </c>
      <c r="ED10" s="3">
        <f t="shared" si="14"/>
        <v>186968.68370666448</v>
      </c>
      <c r="EE10" s="3">
        <f t="shared" si="14"/>
        <v>188060.58081951141</v>
      </c>
      <c r="EF10" s="3">
        <f t="shared" si="14"/>
        <v>189158.85461149734</v>
      </c>
      <c r="EG10" s="3">
        <f t="shared" si="14"/>
        <v>190263.54232242849</v>
      </c>
      <c r="EH10" s="3">
        <f t="shared" si="14"/>
        <v>191374.68140959146</v>
      </c>
      <c r="EI10" s="3">
        <f t="shared" si="14"/>
        <v>192492.30954902348</v>
      </c>
      <c r="EJ10" s="3">
        <f t="shared" si="14"/>
        <v>193616.46463678978</v>
      </c>
      <c r="EK10" s="3">
        <f t="shared" si="14"/>
        <v>194747.18479026863</v>
      </c>
      <c r="EL10" s="3">
        <f t="shared" si="14"/>
        <v>195884.50834944379</v>
      </c>
      <c r="EM10" s="3">
        <f t="shared" si="14"/>
        <v>197028.47387820453</v>
      </c>
      <c r="EN10" s="3">
        <f t="shared" si="14"/>
        <v>198179.12016565324</v>
      </c>
      <c r="EO10" s="3">
        <f t="shared" si="14"/>
        <v>199336.48622742065</v>
      </c>
      <c r="EP10" s="3">
        <f t="shared" si="14"/>
        <v>200500.61130698878</v>
      </c>
      <c r="EQ10" s="3">
        <f t="shared" si="14"/>
        <v>201671.53487702159</v>
      </c>
      <c r="ER10" s="3">
        <f t="shared" si="14"/>
        <v>202849.2966407034</v>
      </c>
      <c r="ES10" s="3">
        <f t="shared" si="14"/>
        <v>204033.9365330851</v>
      </c>
      <c r="ET10" s="3">
        <f t="shared" si="14"/>
        <v>205225.49472243831</v>
      </c>
      <c r="EU10" s="3">
        <f t="shared" si="14"/>
        <v>206424.01161161734</v>
      </c>
      <c r="EV10" s="3">
        <f t="shared" si="14"/>
        <v>207629.52783942918</v>
      </c>
      <c r="EW10" s="3">
        <f t="shared" si="14"/>
        <v>208842.08428201143</v>
      </c>
      <c r="EX10" s="3">
        <f t="shared" si="14"/>
        <v>210061.72205421838</v>
      </c>
      <c r="EY10" s="3">
        <f t="shared" si="14"/>
        <v>211288.48251101503</v>
      </c>
      <c r="EZ10" s="3">
        <f t="shared" si="14"/>
        <v>212522.40724887935</v>
      </c>
      <c r="FA10" s="16">
        <f t="shared" si="14"/>
        <v>213763.53810721281</v>
      </c>
    </row>
  </sheetData>
  <mergeCells count="6">
    <mergeCell ref="A6:F6"/>
    <mergeCell ref="A1:F1"/>
    <mergeCell ref="A2:F2"/>
    <mergeCell ref="A3:F3"/>
    <mergeCell ref="A4:L4"/>
    <mergeCell ref="A5:F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αποζημίωση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John</cp:lastModifiedBy>
  <dcterms:created xsi:type="dcterms:W3CDTF">2019-05-18T20:20:33Z</dcterms:created>
  <dcterms:modified xsi:type="dcterms:W3CDTF">2019-07-17T17:29:42Z</dcterms:modified>
</cp:coreProperties>
</file>